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720" windowWidth="9720" windowHeight="7320" activeTab="0"/>
  </bookViews>
  <sheets>
    <sheet name="Projekt z EP" sheetId="1" r:id="rId1"/>
  </sheets>
  <definedNames>
    <definedName name="_xlnm.Print_Area" localSheetId="0">'Projekt z EP'!$A$1:$AD$134</definedName>
  </definedNames>
  <calcPr fullCalcOnLoad="1"/>
</workbook>
</file>

<file path=xl/sharedStrings.xml><?xml version="1.0" encoding="utf-8"?>
<sst xmlns="http://schemas.openxmlformats.org/spreadsheetml/2006/main" count="321" uniqueCount="245">
  <si>
    <t>Súvaha v plnom rozsahu</t>
  </si>
  <si>
    <t xml:space="preserve">Aktíva celkom </t>
  </si>
  <si>
    <t>Pohľadávky za upísané vlastné imanie</t>
  </si>
  <si>
    <t>Stále aktíva</t>
  </si>
  <si>
    <t xml:space="preserve">Nehmotný investičný majetok </t>
  </si>
  <si>
    <t>Zriaďovacie výdavky</t>
  </si>
  <si>
    <t>Nehmotné výsledky výskumnej a obdobnej činnosti</t>
  </si>
  <si>
    <t>Software</t>
  </si>
  <si>
    <t>Oceniteľné práva</t>
  </si>
  <si>
    <t>Iný nehmotný investičný majetok</t>
  </si>
  <si>
    <t>Nedokončené nehmotné investície</t>
  </si>
  <si>
    <t>Poskytnuté preddavky na nehmotný investičný majetok</t>
  </si>
  <si>
    <t>Hmotný investičný majetok súčet</t>
  </si>
  <si>
    <t>Pozemky</t>
  </si>
  <si>
    <t>Budovy, haly a stavby</t>
  </si>
  <si>
    <t>Stroje prístroje a zariadenia dopravné prostriedky a inventár</t>
  </si>
  <si>
    <t>Pestovateľské celky trvalých porastov</t>
  </si>
  <si>
    <t>Zákadné státo a ťažné zvieratá</t>
  </si>
  <si>
    <t>Iný hmotný investičný majetok</t>
  </si>
  <si>
    <t>Nedokončené hmotné investície</t>
  </si>
  <si>
    <t>Poskytnuté preddavky na hmotný investičný majetok</t>
  </si>
  <si>
    <t>Opravná položka k nadobudnutiu majetku</t>
  </si>
  <si>
    <t>Finančné investície súčet</t>
  </si>
  <si>
    <t>Podielové cenné papiere a vklady v podnikoch s rozhod. vplyvom</t>
  </si>
  <si>
    <t>Podielové cenné papiere a vklady v podnikoch s podstat. vplyvom</t>
  </si>
  <si>
    <t>Ostatné investičné cenné papiere a vklady</t>
  </si>
  <si>
    <t>Pôžičky podnikom v skupine</t>
  </si>
  <si>
    <t>Iné finančné investície</t>
  </si>
  <si>
    <t>Obežné aktíva</t>
  </si>
  <si>
    <t>Zásoby súčet</t>
  </si>
  <si>
    <t>Materiál</t>
  </si>
  <si>
    <t>Nedokončená výroba polotovary</t>
  </si>
  <si>
    <t>Výrobky</t>
  </si>
  <si>
    <t>Zvieratá</t>
  </si>
  <si>
    <t>Tovar</t>
  </si>
  <si>
    <t>Poskytnuté preddavky na zásoby</t>
  </si>
  <si>
    <t>Dlhodobé pohľadávky</t>
  </si>
  <si>
    <t>Pohľadávky z obchodného styku</t>
  </si>
  <si>
    <t>Pohľadávky voči spoločníkom a združeniu</t>
  </si>
  <si>
    <t>Pohľadávky v podnikoch s rozhodujúcim vplyvom</t>
  </si>
  <si>
    <t>Pohľadávky v podnikoch s podstatným vplyvom</t>
  </si>
  <si>
    <t>Iné pohľadávky</t>
  </si>
  <si>
    <t>Krátkodobé pohľadávky</t>
  </si>
  <si>
    <t>Sociálne zabezpečenie</t>
  </si>
  <si>
    <t>Štát - daňové pohľadávky</t>
  </si>
  <si>
    <t>Štát - odložená daňová pohľadávka</t>
  </si>
  <si>
    <t>Finančný majetok</t>
  </si>
  <si>
    <t>Peniaze</t>
  </si>
  <si>
    <t>Účty v bankách</t>
  </si>
  <si>
    <t>Krátkodobý finančný majetok</t>
  </si>
  <si>
    <t>Ostatné aktíva - prechodnéúčty aktív súčet</t>
  </si>
  <si>
    <t>Časové rozlíšenie súčet</t>
  </si>
  <si>
    <t>Náklady budúcich období</t>
  </si>
  <si>
    <t>Príjmy budúcich období</t>
  </si>
  <si>
    <t>Dohadné účty aktívne</t>
  </si>
  <si>
    <t>Kontrolné číslo</t>
  </si>
  <si>
    <t>Pasíva celkom</t>
  </si>
  <si>
    <t>Vlastné imanie</t>
  </si>
  <si>
    <t>Základné imanie</t>
  </si>
  <si>
    <t>Vlastné akcie</t>
  </si>
  <si>
    <t>Kapitálové fondy</t>
  </si>
  <si>
    <t>Emisné ážio</t>
  </si>
  <si>
    <t>Ostatné kapitálové fondy</t>
  </si>
  <si>
    <t>Oceňovacie rozdiely z precenenia majetku</t>
  </si>
  <si>
    <t>Oceňovacie rozdiely z kapitálových účastín</t>
  </si>
  <si>
    <t>Fondy zo zisku</t>
  </si>
  <si>
    <t>Zákonný rezervný fond</t>
  </si>
  <si>
    <t>Nedeliteľný fond</t>
  </si>
  <si>
    <t>Štatutárne a ostatné fondy</t>
  </si>
  <si>
    <t>Hospodársky výsledok minulých rokov</t>
  </si>
  <si>
    <t>nerozdelený zisk minulých rokov</t>
  </si>
  <si>
    <t>Neuhradená strata minulých rokov</t>
  </si>
  <si>
    <t>Hospodársky výsledok bežného účtovného obdobia</t>
  </si>
  <si>
    <t>Cudzie zdroje</t>
  </si>
  <si>
    <t>Rezervy</t>
  </si>
  <si>
    <t>Rezervy zákonné</t>
  </si>
  <si>
    <t>Rezerva na kurzové straty</t>
  </si>
  <si>
    <t>Dlhodobé záväzky</t>
  </si>
  <si>
    <t>Záväzky voči podnikom s rozhodujúcim vplyvom</t>
  </si>
  <si>
    <t>Záväzky voči podnikom s podstatným vplyvom</t>
  </si>
  <si>
    <t>Dlhodové prijaté preddavky</t>
  </si>
  <si>
    <t>Emitované dlhopisy</t>
  </si>
  <si>
    <t>Dlhodobé zmenky na úhradu</t>
  </si>
  <si>
    <t>Iné dlhodobé záväzky</t>
  </si>
  <si>
    <t>Krátkodobé záväzky súčet</t>
  </si>
  <si>
    <t>Záväzky z obchodného styku</t>
  </si>
  <si>
    <t>Záväzky voči spoločníkom a združeniu</t>
  </si>
  <si>
    <t>Záväzky voči zamestnancom</t>
  </si>
  <si>
    <t>Záväzky zo sociálneho zabezpečenia</t>
  </si>
  <si>
    <t>Štát - daňové záväzky a dotácie</t>
  </si>
  <si>
    <t>Štát - odložený daňový záväzok</t>
  </si>
  <si>
    <t>Záväzky voči podnikom s podstatým vplyvom</t>
  </si>
  <si>
    <t>Iné záväzky</t>
  </si>
  <si>
    <t>Bankové úvery a výpomoci súčet</t>
  </si>
  <si>
    <t>Bankové úvery dlhodobé</t>
  </si>
  <si>
    <t>Bežné bankové úvery</t>
  </si>
  <si>
    <t>Krátkodobé finančné výpomoci</t>
  </si>
  <si>
    <t>Ostatné pasíva - prechodné účty pasív</t>
  </si>
  <si>
    <t>Výdavky budúcich období</t>
  </si>
  <si>
    <t>Výnosy budúcich období</t>
  </si>
  <si>
    <t>Kurzové rozdiely pasívne</t>
  </si>
  <si>
    <t>Dohadné účty pasívne</t>
  </si>
  <si>
    <t>Výkaz ziskov a strát</t>
  </si>
  <si>
    <t>Tržby z predaja tovaru</t>
  </si>
  <si>
    <t>Náklady vynaložené na predaný tovar</t>
  </si>
  <si>
    <t>Obchodná marža</t>
  </si>
  <si>
    <t>Výroba</t>
  </si>
  <si>
    <t>Tržby za predaj vlastných výrobkov a služieb</t>
  </si>
  <si>
    <t>Zmena stavu vnútropodnikových zásob vlastnej výroby</t>
  </si>
  <si>
    <t>Výrobná spotreba</t>
  </si>
  <si>
    <t>Spotreba materiálu a energie</t>
  </si>
  <si>
    <t>Služby</t>
  </si>
  <si>
    <t>Pridaná hodnota</t>
  </si>
  <si>
    <t>Osobné náklady</t>
  </si>
  <si>
    <t>Dane a poplatky</t>
  </si>
  <si>
    <t>Odpisy nehmotného a hmotného investičného majetku</t>
  </si>
  <si>
    <t>Zúčtovanie rezerv a časového rozlíšenia prevádzkových výnosov</t>
  </si>
  <si>
    <t>Tvorba rezerv a časového rozlíšenia prevádzkových nákladov</t>
  </si>
  <si>
    <t>Zúčtovanie opravných položiek do prevádzkových výnosov</t>
  </si>
  <si>
    <t>Tvorba opravných položiek do prevádzkových nákladov</t>
  </si>
  <si>
    <t>Ostatné prevádzkové výnosy</t>
  </si>
  <si>
    <t>Ostatné prevádzkové náklady</t>
  </si>
  <si>
    <t>Prevod prevádzkových výnosov</t>
  </si>
  <si>
    <t>Prevod prevádzkových nákladov</t>
  </si>
  <si>
    <t>Prevádzkový hospodársky výsledok</t>
  </si>
  <si>
    <t>Zúčtovanie rezerv do finančných výnosov</t>
  </si>
  <si>
    <t>Tvorba rezerv na finančné náklady</t>
  </si>
  <si>
    <t>Zúčtovanie opravných položiek do finančných výnosov</t>
  </si>
  <si>
    <t>Tvorba opravných položiek do finančných nákladov</t>
  </si>
  <si>
    <t>Prevod finančných výnosov</t>
  </si>
  <si>
    <t>Prevod finančných nákladov</t>
  </si>
  <si>
    <t>Hospodársky výsledok z finančných operácií</t>
  </si>
  <si>
    <t>Daň z príjmov za bežnú činnosť</t>
  </si>
  <si>
    <t>splatná</t>
  </si>
  <si>
    <t>odložená</t>
  </si>
  <si>
    <t>Hospodársky výsledok za bežnú činnosť</t>
  </si>
  <si>
    <t>Mimoriadne výnosy</t>
  </si>
  <si>
    <t>Mimoriadne náklady</t>
  </si>
  <si>
    <t>Daň z príjmov z mimoriadnej činnosti</t>
  </si>
  <si>
    <t>Mimoriadny hospodársky výsledok</t>
  </si>
  <si>
    <t>Prevod podielu na hospodárskom výsledku spoločníkom</t>
  </si>
  <si>
    <t>Hospodársky výsledok za účtovné obdobie</t>
  </si>
  <si>
    <t>Kontrólne číslo</t>
  </si>
  <si>
    <t>Ukazovateľ</t>
  </si>
  <si>
    <t>Aktíva celkom</t>
  </si>
  <si>
    <t>Hmotný investičný majetok</t>
  </si>
  <si>
    <t>Nehmotný investičný majetok</t>
  </si>
  <si>
    <t xml:space="preserve">Zásoby </t>
  </si>
  <si>
    <t>Ostatné aktíva</t>
  </si>
  <si>
    <t>Vlastný kapitál</t>
  </si>
  <si>
    <t>Základný kapitál</t>
  </si>
  <si>
    <t>Krátkodobé záväzky</t>
  </si>
  <si>
    <t>Bankové úvery</t>
  </si>
  <si>
    <t>Ostatné pasíva</t>
  </si>
  <si>
    <t xml:space="preserve"> </t>
  </si>
  <si>
    <t>Roky</t>
  </si>
  <si>
    <t>Index</t>
  </si>
  <si>
    <t>Celková likvidita</t>
  </si>
  <si>
    <t>Bežná likvidita</t>
  </si>
  <si>
    <t>Pohotová likvidita</t>
  </si>
  <si>
    <t xml:space="preserve">       Rozdiel</t>
  </si>
  <si>
    <t>Vývoj ukazovateľov likvidity</t>
  </si>
  <si>
    <t>Rentabilita celkového kapitálu</t>
  </si>
  <si>
    <t>Ukazovatele rentability</t>
  </si>
  <si>
    <t>Rentabilita vlastného kapitálu</t>
  </si>
  <si>
    <t>Rentabilita tržieb</t>
  </si>
  <si>
    <t>Rentabilita výnosov</t>
  </si>
  <si>
    <t>Rentabilita základného imania</t>
  </si>
  <si>
    <t>Rentabilita celkových nákladov</t>
  </si>
  <si>
    <t>Rentabilita osobných nákladov</t>
  </si>
  <si>
    <t>Doba obratu zásob</t>
  </si>
  <si>
    <t>Doba inkasa pohľadávok</t>
  </si>
  <si>
    <t>Doba splácania záväzkov</t>
  </si>
  <si>
    <t>Doba obratu aktív</t>
  </si>
  <si>
    <t>Obrat aktív</t>
  </si>
  <si>
    <t xml:space="preserve">    vo vztahu k tržbám</t>
  </si>
  <si>
    <t xml:space="preserve">    vo vzťahu k nákladom</t>
  </si>
  <si>
    <t xml:space="preserve">    vo vzťahu k tržbám</t>
  </si>
  <si>
    <t>Ukazovatele zadĺženosti</t>
  </si>
  <si>
    <t>Stupeň samofinancovania</t>
  </si>
  <si>
    <t>Celková zadĺženosť</t>
  </si>
  <si>
    <t>Platobná neschopnosť</t>
  </si>
  <si>
    <t>Tabuľka 1</t>
  </si>
  <si>
    <t>Tabuľka 3</t>
  </si>
  <si>
    <t>za sledované obdobie (v tis. Sk)</t>
  </si>
  <si>
    <t>Ukazovatele aktivity (v dňoch)</t>
  </si>
  <si>
    <t>Ostatné rezervy</t>
  </si>
  <si>
    <t>Aktivácia</t>
  </si>
  <si>
    <t>Kurzové rozdiely aktívne</t>
  </si>
  <si>
    <t>Položka</t>
  </si>
  <si>
    <t>Tabuľka 5</t>
  </si>
  <si>
    <t>Príloha 1</t>
  </si>
  <si>
    <t>Príloha 2</t>
  </si>
  <si>
    <t>Rok</t>
  </si>
  <si>
    <t>Mzdové náklady</t>
  </si>
  <si>
    <t>Odmeny členom orgánov spoločnosti a družstva</t>
  </si>
  <si>
    <t>Náklady na sociálne zabezpečenie</t>
  </si>
  <si>
    <t>Sociálne náklady</t>
  </si>
  <si>
    <t>Tržby z predaja investičného majetku</t>
  </si>
  <si>
    <t>Zostatková cena predaného investičného majetku a materiálu</t>
  </si>
  <si>
    <t>Tržby z predaja cenných papierov a vkladov</t>
  </si>
  <si>
    <t>Predané cenné papiere a vklady</t>
  </si>
  <si>
    <t>Výnosy z finančných investícií</t>
  </si>
  <si>
    <t>Výnosy z cenných papierov a vkladov v podnikoch v skupine</t>
  </si>
  <si>
    <t>Výnosy z ostatných investičných cenných papierov a vkladov</t>
  </si>
  <si>
    <t>Výnosy z ostatných finančných investícií</t>
  </si>
  <si>
    <t>Výnosy z krátkodobého finančného majetku</t>
  </si>
  <si>
    <t>Výnosové úroky</t>
  </si>
  <si>
    <t>Nákladové úroky</t>
  </si>
  <si>
    <t>Ostatné finančné výnosy</t>
  </si>
  <si>
    <t>Ostatné finančné náklady</t>
  </si>
  <si>
    <t>Krátdodobé finančné výpomoci</t>
  </si>
  <si>
    <t>z toho dlhodobé</t>
  </si>
  <si>
    <t xml:space="preserve">           krátkodobé</t>
  </si>
  <si>
    <t>Rentabilita pridanej hodnoty</t>
  </si>
  <si>
    <t>Úrokové krytie</t>
  </si>
  <si>
    <t>01-00</t>
  </si>
  <si>
    <t>01/00</t>
  </si>
  <si>
    <t>Posúdenie financovania fixných  a obežných aktív</t>
  </si>
  <si>
    <t>Fixné aktíva</t>
  </si>
  <si>
    <t>Cudzí dlhodobý kapitál</t>
  </si>
  <si>
    <t>Cudzí krátkodobý kapitál</t>
  </si>
  <si>
    <t>Výsledok zlatého bilančného pravidla</t>
  </si>
  <si>
    <t>2001/2000</t>
  </si>
  <si>
    <t>Finančná páka (cudzie zdroje/vlastné zdroje)</t>
  </si>
  <si>
    <t>2001-2000</t>
  </si>
  <si>
    <t>Tabuľka 2</t>
  </si>
  <si>
    <t>Tabuľka 4</t>
  </si>
  <si>
    <t>Tabuľka 6</t>
  </si>
  <si>
    <t>Tabuľka 7</t>
  </si>
  <si>
    <t>Charakteristika podniku</t>
  </si>
  <si>
    <t>Právna forma podnikania:</t>
  </si>
  <si>
    <t>Počet zamestnancov:</t>
  </si>
  <si>
    <t>Výmera poľnohospodárskej pôdy:</t>
  </si>
  <si>
    <t>Cenová skupina pôdy:</t>
  </si>
  <si>
    <t>2002-2001</t>
  </si>
  <si>
    <t>2002/2001</t>
  </si>
  <si>
    <t>02-01</t>
  </si>
  <si>
    <t>02/01</t>
  </si>
  <si>
    <t>-</t>
  </si>
  <si>
    <t>Družstvo</t>
  </si>
  <si>
    <t>2713 ha</t>
  </si>
  <si>
    <t>36 200 Sk/ha</t>
  </si>
  <si>
    <t>Vývoj a štruktúra pasív v rokoch 2000 - 2002  (v tis. Sk)</t>
  </si>
  <si>
    <t>Vývoj a štruktúra aktív v rokoch 2000 - 2002 (v tis. Sk)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</si>
</sst>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  <numFmt numFmtId="178" formatCode="0.0000000"/>
    <numFmt numFmtId="179" formatCode="0.0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b/>
      <sz val="16"/>
      <color indexed="10"/>
      <name val="Times New Roman CE"/>
      <family val="1"/>
    </font>
    <font>
      <b/>
      <sz val="12"/>
      <name val="Times New Roman CE"/>
      <family val="1"/>
    </font>
    <font>
      <b/>
      <sz val="11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i/>
      <sz val="12"/>
      <name val="Arial CE"/>
      <family val="2"/>
    </font>
    <font>
      <sz val="11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i/>
      <sz val="12"/>
      <name val="Arial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2" fontId="0" fillId="0" borderId="0" xfId="19" applyNumberFormat="1" applyBorder="1" applyAlignment="1">
      <alignment/>
    </xf>
    <xf numFmtId="0" fontId="1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13" fillId="2" borderId="13" xfId="0" applyFont="1" applyFill="1" applyBorder="1" applyAlignment="1">
      <alignment/>
    </xf>
    <xf numFmtId="0" fontId="13" fillId="2" borderId="2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3" fillId="3" borderId="15" xfId="0" applyFont="1" applyFill="1" applyBorder="1" applyAlignment="1">
      <alignment/>
    </xf>
    <xf numFmtId="0" fontId="13" fillId="3" borderId="24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2" fillId="0" borderId="26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2" fillId="0" borderId="27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" fillId="0" borderId="3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72" fontId="11" fillId="0" borderId="41" xfId="0" applyNumberFormat="1" applyFont="1" applyBorder="1" applyAlignment="1">
      <alignment/>
    </xf>
    <xf numFmtId="0" fontId="11" fillId="0" borderId="41" xfId="0" applyFont="1" applyBorder="1" applyAlignment="1">
      <alignment/>
    </xf>
    <xf numFmtId="172" fontId="11" fillId="0" borderId="4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1" fillId="0" borderId="43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1" fillId="0" borderId="21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center"/>
    </xf>
    <xf numFmtId="172" fontId="11" fillId="0" borderId="14" xfId="0" applyNumberFormat="1" applyFont="1" applyBorder="1" applyAlignment="1">
      <alignment horizontal="center"/>
    </xf>
    <xf numFmtId="172" fontId="11" fillId="0" borderId="23" xfId="0" applyNumberFormat="1" applyFont="1" applyBorder="1" applyAlignment="1">
      <alignment horizontal="center"/>
    </xf>
    <xf numFmtId="172" fontId="11" fillId="0" borderId="15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47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179" fontId="11" fillId="0" borderId="23" xfId="0" applyNumberFormat="1" applyFont="1" applyBorder="1" applyAlignment="1">
      <alignment horizontal="center"/>
    </xf>
    <xf numFmtId="179" fontId="11" fillId="0" borderId="47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172" fontId="11" fillId="0" borderId="44" xfId="0" applyNumberFormat="1" applyFont="1" applyBorder="1" applyAlignment="1">
      <alignment horizontal="center"/>
    </xf>
    <xf numFmtId="172" fontId="11" fillId="0" borderId="41" xfId="0" applyNumberFormat="1" applyFont="1" applyBorder="1" applyAlignment="1">
      <alignment horizontal="center"/>
    </xf>
    <xf numFmtId="172" fontId="11" fillId="0" borderId="42" xfId="0" applyNumberFormat="1" applyFont="1" applyBorder="1" applyAlignment="1">
      <alignment horizontal="center"/>
    </xf>
    <xf numFmtId="174" fontId="11" fillId="0" borderId="12" xfId="0" applyNumberFormat="1" applyFont="1" applyBorder="1" applyAlignment="1">
      <alignment horizontal="center"/>
    </xf>
    <xf numFmtId="174" fontId="11" fillId="0" borderId="14" xfId="0" applyNumberFormat="1" applyFont="1" applyBorder="1" applyAlignment="1">
      <alignment horizontal="center"/>
    </xf>
    <xf numFmtId="174" fontId="11" fillId="0" borderId="16" xfId="0" applyNumberFormat="1" applyFont="1" applyBorder="1" applyAlignment="1">
      <alignment horizontal="center"/>
    </xf>
    <xf numFmtId="0" fontId="19" fillId="0" borderId="1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" xfId="0" applyFont="1" applyBorder="1" applyAlignment="1">
      <alignment horizontal="left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174" fontId="11" fillId="0" borderId="17" xfId="0" applyNumberFormat="1" applyFont="1" applyBorder="1" applyAlignment="1">
      <alignment horizontal="center"/>
    </xf>
    <xf numFmtId="174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174" fontId="11" fillId="0" borderId="21" xfId="0" applyNumberFormat="1" applyFont="1" applyBorder="1" applyAlignment="1">
      <alignment horizontal="center"/>
    </xf>
    <xf numFmtId="174" fontId="11" fillId="0" borderId="42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4" fontId="11" fillId="0" borderId="12" xfId="0" applyNumberFormat="1" applyFont="1" applyBorder="1" applyAlignment="1">
      <alignment horizontal="center"/>
    </xf>
    <xf numFmtId="174" fontId="11" fillId="0" borderId="23" xfId="0" applyNumberFormat="1" applyFont="1" applyBorder="1" applyAlignment="1">
      <alignment horizontal="center"/>
    </xf>
    <xf numFmtId="174" fontId="11" fillId="0" borderId="47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49" xfId="0" applyNumberFormat="1" applyFont="1" applyBorder="1" applyAlignment="1">
      <alignment horizontal="center"/>
    </xf>
    <xf numFmtId="174" fontId="11" fillId="0" borderId="49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/>
    </xf>
    <xf numFmtId="173" fontId="11" fillId="0" borderId="41" xfId="0" applyNumberFormat="1" applyFont="1" applyBorder="1" applyAlignment="1">
      <alignment/>
    </xf>
    <xf numFmtId="173" fontId="11" fillId="0" borderId="21" xfId="0" applyNumberFormat="1" applyFont="1" applyBorder="1" applyAlignment="1">
      <alignment/>
    </xf>
    <xf numFmtId="173" fontId="11" fillId="0" borderId="4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showGridLines="0" tabSelected="1" workbookViewId="0" topLeftCell="A57">
      <selection activeCell="C67" sqref="C67"/>
    </sheetView>
  </sheetViews>
  <sheetFormatPr defaultColWidth="9.140625" defaultRowHeight="12.75"/>
  <cols>
    <col min="1" max="1" width="68.00390625" style="0" customWidth="1"/>
    <col min="2" max="2" width="5.8515625" style="0" customWidth="1"/>
    <col min="4" max="4" width="8.7109375" style="0" customWidth="1"/>
    <col min="5" max="5" width="10.421875" style="0" customWidth="1"/>
    <col min="7" max="7" width="65.8515625" style="0" customWidth="1"/>
    <col min="8" max="8" width="9.28125" style="0" bestFit="1" customWidth="1"/>
    <col min="9" max="11" width="10.140625" style="0" bestFit="1" customWidth="1"/>
    <col min="12" max="12" width="39.8515625" style="0" customWidth="1"/>
    <col min="13" max="13" width="9.57421875" style="0" customWidth="1"/>
    <col min="14" max="14" width="9.421875" style="0" customWidth="1"/>
    <col min="15" max="15" width="10.7109375" style="0" customWidth="1"/>
    <col min="16" max="16" width="12.00390625" style="0" customWidth="1"/>
    <col min="17" max="18" width="12.421875" style="0" customWidth="1"/>
    <col min="19" max="19" width="11.7109375" style="0" customWidth="1"/>
    <col min="20" max="20" width="8.140625" style="0" customWidth="1"/>
    <col min="21" max="21" width="6.8515625" style="0" hidden="1" customWidth="1"/>
    <col min="22" max="22" width="8.00390625" style="0" customWidth="1"/>
    <col min="23" max="23" width="47.7109375" style="0" customWidth="1"/>
    <col min="24" max="24" width="9.28125" style="0" customWidth="1"/>
    <col min="25" max="25" width="12.28125" style="0" bestFit="1" customWidth="1"/>
    <col min="26" max="26" width="9.00390625" style="0" bestFit="1" customWidth="1"/>
    <col min="27" max="27" width="9.7109375" style="0" customWidth="1"/>
    <col min="28" max="28" width="8.8515625" style="0" bestFit="1" customWidth="1"/>
    <col min="29" max="29" width="7.00390625" style="0" customWidth="1"/>
    <col min="30" max="30" width="7.57421875" style="0" customWidth="1"/>
    <col min="31" max="31" width="30.140625" style="0" bestFit="1" customWidth="1"/>
  </cols>
  <sheetData>
    <row r="1" spans="1:30" ht="21" thickBot="1">
      <c r="A1" s="138" t="s">
        <v>0</v>
      </c>
      <c r="D1" t="s">
        <v>154</v>
      </c>
      <c r="E1" s="55" t="s">
        <v>191</v>
      </c>
      <c r="G1" s="139" t="s">
        <v>102</v>
      </c>
      <c r="J1" t="s">
        <v>154</v>
      </c>
      <c r="K1" s="55" t="s">
        <v>192</v>
      </c>
      <c r="L1" s="214" t="s">
        <v>230</v>
      </c>
      <c r="M1" s="215"/>
      <c r="N1" s="215"/>
      <c r="O1" s="215"/>
      <c r="P1" s="215"/>
      <c r="Q1" s="215"/>
      <c r="R1" s="215"/>
      <c r="S1" s="215"/>
      <c r="T1" s="215"/>
      <c r="U1" s="216"/>
      <c r="W1" s="1" t="s">
        <v>161</v>
      </c>
      <c r="AD1" s="12"/>
    </row>
    <row r="2" spans="1:30" ht="19.5" thickBot="1">
      <c r="A2" s="4" t="s">
        <v>189</v>
      </c>
      <c r="B2" s="42"/>
      <c r="C2" s="43">
        <v>2000</v>
      </c>
      <c r="D2" s="43">
        <v>2001</v>
      </c>
      <c r="E2" s="44">
        <v>2002</v>
      </c>
      <c r="F2" s="10" t="s">
        <v>154</v>
      </c>
      <c r="G2" s="4" t="s">
        <v>189</v>
      </c>
      <c r="H2" s="56"/>
      <c r="I2" s="57">
        <v>2000</v>
      </c>
      <c r="J2" s="57">
        <v>2001</v>
      </c>
      <c r="K2" s="58">
        <v>2002</v>
      </c>
      <c r="L2" s="27"/>
      <c r="M2" s="11"/>
      <c r="N2" s="25"/>
      <c r="O2" s="25"/>
      <c r="P2" s="25"/>
      <c r="Q2" s="11"/>
      <c r="R2" s="11"/>
      <c r="S2" s="11"/>
      <c r="T2" s="11"/>
      <c r="U2" s="29"/>
      <c r="AD2" s="110" t="s">
        <v>227</v>
      </c>
    </row>
    <row r="3" spans="1:30" ht="19.5" thickBot="1">
      <c r="A3" s="45" t="s">
        <v>1</v>
      </c>
      <c r="B3" s="46">
        <v>1</v>
      </c>
      <c r="C3" s="167">
        <v>100359</v>
      </c>
      <c r="D3" s="167">
        <v>93155</v>
      </c>
      <c r="E3" s="168">
        <v>101256</v>
      </c>
      <c r="G3" s="59" t="s">
        <v>103</v>
      </c>
      <c r="H3" s="60">
        <v>1</v>
      </c>
      <c r="I3" s="61"/>
      <c r="J3" s="62"/>
      <c r="K3" s="63"/>
      <c r="L3" s="36" t="s">
        <v>231</v>
      </c>
      <c r="M3" s="33"/>
      <c r="N3" s="35" t="s">
        <v>240</v>
      </c>
      <c r="O3" s="32"/>
      <c r="P3" s="31"/>
      <c r="Q3" s="31"/>
      <c r="R3" s="31"/>
      <c r="S3" s="31"/>
      <c r="T3" s="26"/>
      <c r="U3" s="26"/>
      <c r="W3" s="113" t="s">
        <v>143</v>
      </c>
      <c r="X3" s="114"/>
      <c r="Y3" s="99" t="s">
        <v>155</v>
      </c>
      <c r="Z3" s="115"/>
      <c r="AA3" s="114" t="s">
        <v>160</v>
      </c>
      <c r="AB3" s="91"/>
      <c r="AC3" s="116" t="s">
        <v>156</v>
      </c>
      <c r="AD3" s="117" t="s">
        <v>156</v>
      </c>
    </row>
    <row r="4" spans="1:30" ht="19.5" thickBot="1">
      <c r="A4" s="47" t="s">
        <v>2</v>
      </c>
      <c r="B4" s="48">
        <v>2</v>
      </c>
      <c r="C4" s="144"/>
      <c r="D4" s="144"/>
      <c r="E4" s="145"/>
      <c r="G4" s="64" t="s">
        <v>104</v>
      </c>
      <c r="H4" s="65">
        <v>2</v>
      </c>
      <c r="I4" s="66"/>
      <c r="J4" s="67"/>
      <c r="K4" s="68"/>
      <c r="L4" s="37"/>
      <c r="M4" s="34"/>
      <c r="N4" s="27"/>
      <c r="O4" s="28"/>
      <c r="P4" s="11"/>
      <c r="Q4" s="11"/>
      <c r="R4" s="11"/>
      <c r="S4" s="11"/>
      <c r="T4" s="29"/>
      <c r="U4" s="29"/>
      <c r="W4" s="118"/>
      <c r="X4" s="119">
        <v>2000</v>
      </c>
      <c r="Y4" s="120">
        <v>2001</v>
      </c>
      <c r="Z4" s="120">
        <v>2002</v>
      </c>
      <c r="AA4" s="120" t="s">
        <v>216</v>
      </c>
      <c r="AB4" s="121" t="s">
        <v>237</v>
      </c>
      <c r="AC4" s="120" t="s">
        <v>217</v>
      </c>
      <c r="AD4" s="122" t="s">
        <v>238</v>
      </c>
    </row>
    <row r="5" spans="1:30" ht="18.75">
      <c r="A5" s="49" t="s">
        <v>3</v>
      </c>
      <c r="B5" s="50">
        <v>3</v>
      </c>
      <c r="C5" s="169">
        <v>68941</v>
      </c>
      <c r="D5" s="169">
        <v>67485</v>
      </c>
      <c r="E5" s="170">
        <v>69117</v>
      </c>
      <c r="G5" s="69" t="s">
        <v>105</v>
      </c>
      <c r="H5" s="70">
        <v>3</v>
      </c>
      <c r="I5" s="146">
        <v>0</v>
      </c>
      <c r="J5" s="147">
        <v>0</v>
      </c>
      <c r="K5" s="148">
        <v>0</v>
      </c>
      <c r="L5" s="38" t="s">
        <v>232</v>
      </c>
      <c r="M5" s="34"/>
      <c r="N5" s="200">
        <v>173</v>
      </c>
      <c r="O5" s="28"/>
      <c r="P5" s="11"/>
      <c r="Q5" s="11"/>
      <c r="R5" s="11"/>
      <c r="S5" s="11"/>
      <c r="T5" s="29"/>
      <c r="U5" s="29"/>
      <c r="W5" s="123" t="s">
        <v>157</v>
      </c>
      <c r="X5" s="175">
        <v>4.859</v>
      </c>
      <c r="Y5" s="176">
        <v>5.299</v>
      </c>
      <c r="Z5" s="176">
        <v>2.204</v>
      </c>
      <c r="AA5" s="176">
        <v>0.44</v>
      </c>
      <c r="AB5" s="176">
        <v>-3.096</v>
      </c>
      <c r="AC5" s="176">
        <v>1.09</v>
      </c>
      <c r="AD5" s="177">
        <v>0.416</v>
      </c>
    </row>
    <row r="6" spans="1:30" ht="18.75">
      <c r="A6" s="49" t="s">
        <v>4</v>
      </c>
      <c r="B6" s="50">
        <v>4</v>
      </c>
      <c r="C6" s="169">
        <v>0</v>
      </c>
      <c r="D6" s="169">
        <v>0</v>
      </c>
      <c r="E6" s="170">
        <v>0</v>
      </c>
      <c r="G6" s="69" t="s">
        <v>106</v>
      </c>
      <c r="H6" s="70">
        <v>4</v>
      </c>
      <c r="I6" s="146">
        <v>34424</v>
      </c>
      <c r="J6" s="147">
        <v>34769</v>
      </c>
      <c r="K6" s="148">
        <v>41410</v>
      </c>
      <c r="L6" s="38" t="s">
        <v>233</v>
      </c>
      <c r="M6" s="34"/>
      <c r="N6" s="27" t="s">
        <v>241</v>
      </c>
      <c r="O6" s="28"/>
      <c r="P6" s="11"/>
      <c r="Q6" s="11"/>
      <c r="R6" s="11"/>
      <c r="S6" s="11"/>
      <c r="T6" s="29"/>
      <c r="U6" s="29"/>
      <c r="W6" s="124" t="s">
        <v>158</v>
      </c>
      <c r="X6" s="178">
        <v>1.507</v>
      </c>
      <c r="Y6" s="179">
        <v>1.748</v>
      </c>
      <c r="Z6" s="179">
        <v>0.714</v>
      </c>
      <c r="AA6" s="179">
        <v>0.241</v>
      </c>
      <c r="AB6" s="179">
        <v>-1.034</v>
      </c>
      <c r="AC6" s="179">
        <v>1.159</v>
      </c>
      <c r="AD6" s="180">
        <v>0.409</v>
      </c>
    </row>
    <row r="7" spans="1:30" ht="19.5" thickBot="1">
      <c r="A7" s="47" t="s">
        <v>5</v>
      </c>
      <c r="B7" s="48">
        <v>5</v>
      </c>
      <c r="C7" s="144"/>
      <c r="D7" s="144"/>
      <c r="E7" s="145"/>
      <c r="G7" s="64" t="s">
        <v>107</v>
      </c>
      <c r="H7" s="65">
        <v>5</v>
      </c>
      <c r="I7" s="143">
        <v>33388</v>
      </c>
      <c r="J7" s="144">
        <v>37168</v>
      </c>
      <c r="K7" s="145">
        <v>33401</v>
      </c>
      <c r="L7" s="39" t="s">
        <v>234</v>
      </c>
      <c r="M7" s="30"/>
      <c r="N7" s="199" t="s">
        <v>242</v>
      </c>
      <c r="O7" s="198"/>
      <c r="P7" s="2"/>
      <c r="Q7" s="2"/>
      <c r="R7" s="2"/>
      <c r="S7" s="2"/>
      <c r="T7" s="30"/>
      <c r="U7" s="30"/>
      <c r="W7" s="125" t="s">
        <v>159</v>
      </c>
      <c r="X7" s="181">
        <v>0.48</v>
      </c>
      <c r="Y7" s="182">
        <v>0.691</v>
      </c>
      <c r="Z7" s="182">
        <v>0.255</v>
      </c>
      <c r="AA7" s="182">
        <v>0.211</v>
      </c>
      <c r="AB7" s="182">
        <v>-0.437</v>
      </c>
      <c r="AC7" s="182">
        <v>1.439</v>
      </c>
      <c r="AD7" s="183">
        <v>0.368</v>
      </c>
    </row>
    <row r="8" spans="1:30" ht="15">
      <c r="A8" s="47" t="s">
        <v>6</v>
      </c>
      <c r="B8" s="48">
        <v>6</v>
      </c>
      <c r="C8" s="144"/>
      <c r="D8" s="144"/>
      <c r="E8" s="145"/>
      <c r="G8" s="64" t="s">
        <v>108</v>
      </c>
      <c r="H8" s="65">
        <v>6</v>
      </c>
      <c r="I8" s="143">
        <v>-2467</v>
      </c>
      <c r="J8" s="144">
        <v>-3832</v>
      </c>
      <c r="K8" s="145">
        <v>4589</v>
      </c>
      <c r="X8" s="15"/>
      <c r="Y8" s="15"/>
      <c r="Z8" s="15"/>
      <c r="AA8" s="15"/>
      <c r="AB8" s="15"/>
      <c r="AC8" s="15"/>
      <c r="AD8" s="15"/>
    </row>
    <row r="9" spans="1:30" ht="15">
      <c r="A9" s="47" t="s">
        <v>7</v>
      </c>
      <c r="B9" s="48">
        <v>7</v>
      </c>
      <c r="C9" s="144"/>
      <c r="D9" s="144"/>
      <c r="E9" s="145"/>
      <c r="G9" s="64" t="s">
        <v>187</v>
      </c>
      <c r="H9" s="65">
        <v>7</v>
      </c>
      <c r="I9" s="143">
        <v>3503</v>
      </c>
      <c r="J9" s="144">
        <v>1433</v>
      </c>
      <c r="K9" s="145">
        <v>3420</v>
      </c>
      <c r="W9" s="14"/>
      <c r="X9" s="15"/>
      <c r="Y9" s="15"/>
      <c r="Z9" s="15"/>
      <c r="AA9" s="15"/>
      <c r="AB9" s="15"/>
      <c r="AC9" s="15"/>
      <c r="AD9" s="15"/>
    </row>
    <row r="10" spans="1:30" ht="15.75">
      <c r="A10" s="47" t="s">
        <v>8</v>
      </c>
      <c r="B10" s="48">
        <v>8</v>
      </c>
      <c r="C10" s="144"/>
      <c r="D10" s="144"/>
      <c r="E10" s="145"/>
      <c r="G10" s="69" t="s">
        <v>109</v>
      </c>
      <c r="H10" s="70">
        <v>8</v>
      </c>
      <c r="I10" s="149">
        <v>27102</v>
      </c>
      <c r="J10" s="150">
        <v>27102</v>
      </c>
      <c r="K10" s="151">
        <v>28749</v>
      </c>
      <c r="W10" s="1" t="s">
        <v>163</v>
      </c>
      <c r="AD10" s="12"/>
    </row>
    <row r="11" spans="1:30" ht="16.5" thickBot="1">
      <c r="A11" s="47" t="s">
        <v>9</v>
      </c>
      <c r="B11" s="48">
        <v>9</v>
      </c>
      <c r="C11" s="144"/>
      <c r="D11" s="144"/>
      <c r="E11" s="145"/>
      <c r="G11" s="64" t="s">
        <v>110</v>
      </c>
      <c r="H11" s="65">
        <v>9</v>
      </c>
      <c r="I11" s="140">
        <v>20676</v>
      </c>
      <c r="J11" s="141">
        <v>22396</v>
      </c>
      <c r="K11" s="142">
        <v>23463</v>
      </c>
      <c r="L11" s="1" t="s">
        <v>244</v>
      </c>
      <c r="M11" s="79"/>
      <c r="N11" s="79"/>
      <c r="O11" s="79"/>
      <c r="P11" s="79"/>
      <c r="S11" s="11"/>
      <c r="AD11" s="110" t="s">
        <v>190</v>
      </c>
    </row>
    <row r="12" spans="1:30" ht="16.5" thickBot="1">
      <c r="A12" s="47" t="s">
        <v>10</v>
      </c>
      <c r="B12" s="48">
        <v>10</v>
      </c>
      <c r="C12" s="144"/>
      <c r="D12" s="144"/>
      <c r="E12" s="145"/>
      <c r="G12" s="64" t="s">
        <v>111</v>
      </c>
      <c r="H12" s="65">
        <v>10</v>
      </c>
      <c r="I12" s="140">
        <v>6426</v>
      </c>
      <c r="J12" s="141">
        <v>4706</v>
      </c>
      <c r="K12" s="142">
        <v>5286</v>
      </c>
      <c r="L12" s="3"/>
      <c r="S12" s="110" t="s">
        <v>182</v>
      </c>
      <c r="V12" s="12" t="s">
        <v>154</v>
      </c>
      <c r="W12" s="126" t="s">
        <v>143</v>
      </c>
      <c r="X12" s="114"/>
      <c r="Y12" s="99" t="s">
        <v>155</v>
      </c>
      <c r="Z12" s="115"/>
      <c r="AA12" s="114" t="s">
        <v>160</v>
      </c>
      <c r="AB12" s="91"/>
      <c r="AC12" s="116" t="s">
        <v>156</v>
      </c>
      <c r="AD12" s="117" t="s">
        <v>156</v>
      </c>
    </row>
    <row r="13" spans="1:30" ht="16.5" thickBot="1">
      <c r="A13" s="47" t="s">
        <v>11</v>
      </c>
      <c r="B13" s="48">
        <v>11</v>
      </c>
      <c r="C13" s="144"/>
      <c r="D13" s="144"/>
      <c r="E13" s="145"/>
      <c r="G13" s="69" t="s">
        <v>112</v>
      </c>
      <c r="H13" s="70">
        <v>11</v>
      </c>
      <c r="I13" s="149">
        <v>7322</v>
      </c>
      <c r="J13" s="150">
        <v>7667</v>
      </c>
      <c r="K13" s="151">
        <v>12661</v>
      </c>
      <c r="L13" s="80" t="s">
        <v>143</v>
      </c>
      <c r="M13" s="81">
        <v>2000</v>
      </c>
      <c r="N13" s="82">
        <v>2001</v>
      </c>
      <c r="O13" s="82">
        <v>2002</v>
      </c>
      <c r="P13" s="82" t="s">
        <v>225</v>
      </c>
      <c r="Q13" s="82" t="s">
        <v>235</v>
      </c>
      <c r="R13" s="82" t="s">
        <v>223</v>
      </c>
      <c r="S13" s="83" t="s">
        <v>236</v>
      </c>
      <c r="T13" s="40"/>
      <c r="U13" s="40"/>
      <c r="W13" s="127"/>
      <c r="X13" s="119">
        <v>2000</v>
      </c>
      <c r="Y13" s="120">
        <v>2001</v>
      </c>
      <c r="Z13" s="120">
        <v>2002</v>
      </c>
      <c r="AA13" s="120" t="s">
        <v>216</v>
      </c>
      <c r="AB13" s="121" t="s">
        <v>237</v>
      </c>
      <c r="AC13" s="120" t="s">
        <v>217</v>
      </c>
      <c r="AD13" s="122" t="s">
        <v>238</v>
      </c>
    </row>
    <row r="14" spans="1:30" ht="15.75">
      <c r="A14" s="51" t="s">
        <v>12</v>
      </c>
      <c r="B14" s="52">
        <v>12</v>
      </c>
      <c r="C14" s="171">
        <v>63721</v>
      </c>
      <c r="D14" s="171">
        <v>62265</v>
      </c>
      <c r="E14" s="172">
        <v>63898</v>
      </c>
      <c r="G14" s="71" t="s">
        <v>113</v>
      </c>
      <c r="H14" s="72">
        <v>12</v>
      </c>
      <c r="I14" s="152">
        <v>19385</v>
      </c>
      <c r="J14" s="153">
        <v>16013</v>
      </c>
      <c r="K14" s="154">
        <v>16245</v>
      </c>
      <c r="L14" s="84" t="s">
        <v>144</v>
      </c>
      <c r="M14" s="201">
        <v>100359</v>
      </c>
      <c r="N14" s="201">
        <v>93155</v>
      </c>
      <c r="O14" s="201">
        <v>101256</v>
      </c>
      <c r="P14" s="204">
        <v>-7204</v>
      </c>
      <c r="Q14" s="204">
        <v>8101</v>
      </c>
      <c r="R14" s="206">
        <v>0.9282</v>
      </c>
      <c r="S14" s="210">
        <v>1.08696</v>
      </c>
      <c r="T14" s="41"/>
      <c r="U14" s="41"/>
      <c r="V14" s="40"/>
      <c r="W14" s="123" t="s">
        <v>162</v>
      </c>
      <c r="X14" s="175">
        <v>-0.096</v>
      </c>
      <c r="Y14" s="195">
        <v>-0.0353</v>
      </c>
      <c r="Z14" s="195">
        <v>-0.0077</v>
      </c>
      <c r="AA14" s="195">
        <v>0.0615</v>
      </c>
      <c r="AB14" s="195">
        <v>0.0275</v>
      </c>
      <c r="AC14" s="176">
        <v>0.364</v>
      </c>
      <c r="AD14" s="177">
        <v>0.22</v>
      </c>
    </row>
    <row r="15" spans="1:30" ht="15">
      <c r="A15" s="47" t="s">
        <v>13</v>
      </c>
      <c r="B15" s="48">
        <v>13</v>
      </c>
      <c r="C15" s="144"/>
      <c r="D15" s="144"/>
      <c r="E15" s="145"/>
      <c r="G15" s="71" t="s">
        <v>194</v>
      </c>
      <c r="H15" s="72">
        <v>13</v>
      </c>
      <c r="I15" s="152">
        <v>14009</v>
      </c>
      <c r="J15" s="153">
        <v>11502</v>
      </c>
      <c r="K15" s="154">
        <v>11593</v>
      </c>
      <c r="L15" s="86" t="s">
        <v>3</v>
      </c>
      <c r="M15" s="202">
        <v>68941</v>
      </c>
      <c r="N15" s="202">
        <v>67485</v>
      </c>
      <c r="O15" s="202">
        <v>69117</v>
      </c>
      <c r="P15" s="202">
        <v>-1456</v>
      </c>
      <c r="Q15" s="202">
        <v>1632</v>
      </c>
      <c r="R15" s="207">
        <v>0.9788</v>
      </c>
      <c r="S15" s="211">
        <v>1.02418</v>
      </c>
      <c r="T15" s="41"/>
      <c r="U15" s="41"/>
      <c r="V15" s="41"/>
      <c r="W15" s="124" t="s">
        <v>164</v>
      </c>
      <c r="X15" s="178">
        <v>-0.136</v>
      </c>
      <c r="Y15" s="196">
        <v>-0.04839</v>
      </c>
      <c r="Z15" s="196">
        <v>-0.013</v>
      </c>
      <c r="AA15" s="196">
        <v>0.0884</v>
      </c>
      <c r="AB15" s="196">
        <v>0.0353</v>
      </c>
      <c r="AC15" s="179">
        <v>0.353</v>
      </c>
      <c r="AD15" s="180">
        <v>0.269</v>
      </c>
    </row>
    <row r="16" spans="1:30" ht="15">
      <c r="A16" s="47" t="s">
        <v>14</v>
      </c>
      <c r="B16" s="48">
        <v>14</v>
      </c>
      <c r="C16" s="144">
        <v>47882</v>
      </c>
      <c r="D16" s="144">
        <v>52395</v>
      </c>
      <c r="E16" s="145">
        <v>50156</v>
      </c>
      <c r="G16" s="71" t="s">
        <v>195</v>
      </c>
      <c r="H16" s="72">
        <v>14</v>
      </c>
      <c r="I16" s="152"/>
      <c r="J16" s="153"/>
      <c r="K16" s="154"/>
      <c r="L16" s="86" t="s">
        <v>145</v>
      </c>
      <c r="M16" s="202">
        <v>63721</v>
      </c>
      <c r="N16" s="202">
        <v>62265</v>
      </c>
      <c r="O16" s="202">
        <v>63898</v>
      </c>
      <c r="P16" s="202">
        <v>-1456</v>
      </c>
      <c r="Q16" s="202">
        <v>1633</v>
      </c>
      <c r="R16" s="207">
        <v>0.97715</v>
      </c>
      <c r="S16" s="211">
        <v>1.0262</v>
      </c>
      <c r="T16" s="41"/>
      <c r="U16" s="41"/>
      <c r="V16" s="41"/>
      <c r="W16" s="124" t="s">
        <v>167</v>
      </c>
      <c r="X16" s="178">
        <v>-0.143</v>
      </c>
      <c r="Y16" s="196">
        <v>-0.0484</v>
      </c>
      <c r="Z16" s="196">
        <v>-0.0129</v>
      </c>
      <c r="AA16" s="196">
        <v>0.0955</v>
      </c>
      <c r="AB16" s="196">
        <v>0.0355</v>
      </c>
      <c r="AC16" s="179">
        <v>0.336</v>
      </c>
      <c r="AD16" s="180">
        <v>0.266</v>
      </c>
    </row>
    <row r="17" spans="1:30" ht="15">
      <c r="A17" s="47" t="s">
        <v>15</v>
      </c>
      <c r="B17" s="48">
        <v>15</v>
      </c>
      <c r="C17" s="144">
        <v>3198</v>
      </c>
      <c r="D17" s="144">
        <v>3410</v>
      </c>
      <c r="E17" s="145">
        <v>5631</v>
      </c>
      <c r="G17" s="71" t="s">
        <v>196</v>
      </c>
      <c r="H17" s="72">
        <v>15</v>
      </c>
      <c r="I17" s="152">
        <v>5050</v>
      </c>
      <c r="J17" s="153">
        <v>4216</v>
      </c>
      <c r="K17" s="154">
        <v>4313</v>
      </c>
      <c r="L17" s="86" t="s">
        <v>146</v>
      </c>
      <c r="M17" s="202">
        <v>5220</v>
      </c>
      <c r="N17" s="202">
        <v>5220</v>
      </c>
      <c r="O17" s="202">
        <v>5220</v>
      </c>
      <c r="P17" s="202">
        <v>0</v>
      </c>
      <c r="Q17" s="202">
        <v>0</v>
      </c>
      <c r="R17" s="208">
        <v>1</v>
      </c>
      <c r="S17" s="212">
        <v>1</v>
      </c>
      <c r="T17" s="41"/>
      <c r="U17" s="41"/>
      <c r="V17" s="41"/>
      <c r="W17" s="124" t="s">
        <v>165</v>
      </c>
      <c r="X17" s="178">
        <v>-0.276</v>
      </c>
      <c r="Y17" s="196">
        <v>-0.08364</v>
      </c>
      <c r="Z17" s="196">
        <v>-0.0253</v>
      </c>
      <c r="AA17" s="196">
        <v>0.1929</v>
      </c>
      <c r="AB17" s="196">
        <v>0.0583</v>
      </c>
      <c r="AC17" s="179">
        <v>0.302</v>
      </c>
      <c r="AD17" s="180">
        <v>0.303</v>
      </c>
    </row>
    <row r="18" spans="1:30" ht="15">
      <c r="A18" s="47" t="s">
        <v>16</v>
      </c>
      <c r="B18" s="48">
        <v>16</v>
      </c>
      <c r="C18" s="144">
        <v>3252</v>
      </c>
      <c r="D18" s="144">
        <v>2978</v>
      </c>
      <c r="E18" s="145">
        <v>2574</v>
      </c>
      <c r="G18" s="71" t="s">
        <v>197</v>
      </c>
      <c r="H18" s="72">
        <v>16</v>
      </c>
      <c r="I18" s="152">
        <v>326</v>
      </c>
      <c r="J18" s="153">
        <v>295</v>
      </c>
      <c r="K18" s="154">
        <v>339</v>
      </c>
      <c r="L18" s="86" t="s">
        <v>28</v>
      </c>
      <c r="M18" s="202">
        <v>31416</v>
      </c>
      <c r="N18" s="202">
        <v>25670</v>
      </c>
      <c r="O18" s="202">
        <v>32007</v>
      </c>
      <c r="P18" s="202">
        <v>-5746</v>
      </c>
      <c r="Q18" s="202">
        <v>6337</v>
      </c>
      <c r="R18" s="207">
        <v>0.8171</v>
      </c>
      <c r="S18" s="211">
        <v>1.24686</v>
      </c>
      <c r="T18" s="41"/>
      <c r="U18" s="41"/>
      <c r="V18" s="41"/>
      <c r="W18" s="124" t="s">
        <v>166</v>
      </c>
      <c r="X18" s="178">
        <v>-0.199</v>
      </c>
      <c r="Y18" s="196">
        <v>-0.0616</v>
      </c>
      <c r="Z18" s="196">
        <v>-0.016</v>
      </c>
      <c r="AA18" s="196">
        <v>0.1379</v>
      </c>
      <c r="AB18" s="196">
        <v>0.0455</v>
      </c>
      <c r="AC18" s="179">
        <v>0.308</v>
      </c>
      <c r="AD18" s="180">
        <v>0.261</v>
      </c>
    </row>
    <row r="19" spans="1:30" ht="15">
      <c r="A19" s="47" t="s">
        <v>17</v>
      </c>
      <c r="B19" s="48">
        <v>17</v>
      </c>
      <c r="C19" s="144">
        <v>3445</v>
      </c>
      <c r="D19" s="144">
        <v>2475</v>
      </c>
      <c r="E19" s="145">
        <v>2200</v>
      </c>
      <c r="G19" s="64" t="s">
        <v>114</v>
      </c>
      <c r="H19" s="65">
        <v>17</v>
      </c>
      <c r="I19" s="140">
        <v>1063</v>
      </c>
      <c r="J19" s="141">
        <v>1351</v>
      </c>
      <c r="K19" s="142">
        <v>829</v>
      </c>
      <c r="L19" s="86" t="s">
        <v>147</v>
      </c>
      <c r="M19" s="202">
        <v>21671</v>
      </c>
      <c r="N19" s="202">
        <v>17203</v>
      </c>
      <c r="O19" s="202">
        <v>21633</v>
      </c>
      <c r="P19" s="202">
        <v>-4468</v>
      </c>
      <c r="Q19" s="202">
        <v>4430</v>
      </c>
      <c r="R19" s="207">
        <v>0.7938</v>
      </c>
      <c r="S19" s="211">
        <v>1.25751</v>
      </c>
      <c r="T19" s="41"/>
      <c r="U19" s="41"/>
      <c r="V19" s="41"/>
      <c r="W19" s="124" t="s">
        <v>214</v>
      </c>
      <c r="X19" s="178">
        <v>-1.335</v>
      </c>
      <c r="Y19" s="196">
        <v>-0.42924</v>
      </c>
      <c r="Z19" s="196">
        <v>-0.0691</v>
      </c>
      <c r="AA19" s="196">
        <v>0.9057</v>
      </c>
      <c r="AB19" s="196">
        <v>0.3601</v>
      </c>
      <c r="AC19" s="179">
        <v>0.321</v>
      </c>
      <c r="AD19" s="180">
        <v>0.161</v>
      </c>
    </row>
    <row r="20" spans="1:30" ht="15">
      <c r="A20" s="47" t="s">
        <v>18</v>
      </c>
      <c r="B20" s="48">
        <v>18</v>
      </c>
      <c r="C20" s="144"/>
      <c r="D20" s="144"/>
      <c r="E20" s="145"/>
      <c r="G20" s="64" t="s">
        <v>115</v>
      </c>
      <c r="H20" s="65">
        <v>18</v>
      </c>
      <c r="I20" s="140">
        <v>6726</v>
      </c>
      <c r="J20" s="141">
        <v>4647</v>
      </c>
      <c r="K20" s="142">
        <v>4903</v>
      </c>
      <c r="L20" s="86" t="s">
        <v>36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8">
        <v>0</v>
      </c>
      <c r="S20" s="212">
        <v>0</v>
      </c>
      <c r="T20" s="41"/>
      <c r="U20" s="41"/>
      <c r="V20" s="41"/>
      <c r="W20" s="124" t="s">
        <v>169</v>
      </c>
      <c r="X20" s="178">
        <v>-0.504</v>
      </c>
      <c r="Y20" s="196">
        <v>-0.20552</v>
      </c>
      <c r="Z20" s="196">
        <v>-0.0538</v>
      </c>
      <c r="AA20" s="196">
        <v>0.298</v>
      </c>
      <c r="AB20" s="196">
        <v>0.151</v>
      </c>
      <c r="AC20" s="179">
        <v>0.407</v>
      </c>
      <c r="AD20" s="180">
        <v>0.262</v>
      </c>
    </row>
    <row r="21" spans="1:30" ht="15.75" thickBot="1">
      <c r="A21" s="47" t="s">
        <v>19</v>
      </c>
      <c r="B21" s="48">
        <v>19</v>
      </c>
      <c r="C21" s="144">
        <v>5944</v>
      </c>
      <c r="D21" s="144">
        <v>1007</v>
      </c>
      <c r="E21" s="145">
        <v>3337</v>
      </c>
      <c r="G21" s="64" t="s">
        <v>198</v>
      </c>
      <c r="H21" s="65">
        <v>19</v>
      </c>
      <c r="I21" s="140">
        <v>1954</v>
      </c>
      <c r="J21" s="141">
        <v>2177</v>
      </c>
      <c r="K21" s="142">
        <v>1162</v>
      </c>
      <c r="L21" s="86" t="s">
        <v>42</v>
      </c>
      <c r="M21" s="202">
        <v>6643</v>
      </c>
      <c r="N21" s="202">
        <v>5119</v>
      </c>
      <c r="O21" s="202">
        <v>6677</v>
      </c>
      <c r="P21" s="202">
        <v>-1524</v>
      </c>
      <c r="Q21" s="202">
        <v>1558</v>
      </c>
      <c r="R21" s="207">
        <v>0.7705</v>
      </c>
      <c r="S21" s="211">
        <v>1.30436</v>
      </c>
      <c r="T21" s="41"/>
      <c r="U21" s="41"/>
      <c r="V21" s="41"/>
      <c r="W21" s="125" t="s">
        <v>168</v>
      </c>
      <c r="X21" s="181">
        <v>-0.166</v>
      </c>
      <c r="Y21" s="197">
        <v>-0.05803</v>
      </c>
      <c r="Z21" s="197">
        <v>-0.0158</v>
      </c>
      <c r="AA21" s="197">
        <v>0.1083</v>
      </c>
      <c r="AB21" s="197">
        <v>0.0422</v>
      </c>
      <c r="AC21" s="182">
        <v>0.348</v>
      </c>
      <c r="AD21" s="183">
        <v>0.273</v>
      </c>
    </row>
    <row r="22" spans="1:30" ht="15">
      <c r="A22" s="47" t="s">
        <v>20</v>
      </c>
      <c r="B22" s="48">
        <v>20</v>
      </c>
      <c r="C22" s="144"/>
      <c r="D22" s="144"/>
      <c r="E22" s="145"/>
      <c r="G22" s="64" t="s">
        <v>199</v>
      </c>
      <c r="H22" s="65">
        <v>20</v>
      </c>
      <c r="I22" s="140">
        <v>1350</v>
      </c>
      <c r="J22" s="141">
        <v>1353</v>
      </c>
      <c r="K22" s="142">
        <v>1029</v>
      </c>
      <c r="L22" s="86" t="s">
        <v>46</v>
      </c>
      <c r="M22" s="202">
        <v>3102</v>
      </c>
      <c r="N22" s="202">
        <v>3348</v>
      </c>
      <c r="O22" s="202">
        <v>3697</v>
      </c>
      <c r="P22" s="202">
        <v>246</v>
      </c>
      <c r="Q22" s="202">
        <v>349</v>
      </c>
      <c r="R22" s="207">
        <v>1.0793</v>
      </c>
      <c r="S22" s="211">
        <v>1.10424</v>
      </c>
      <c r="T22" s="41"/>
      <c r="U22" s="41"/>
      <c r="V22" s="41"/>
      <c r="W22" s="14"/>
      <c r="X22" s="24"/>
      <c r="Y22" s="24"/>
      <c r="Z22" s="24"/>
      <c r="AA22" s="24"/>
      <c r="AB22" s="24"/>
      <c r="AC22" s="15"/>
      <c r="AD22" s="15"/>
    </row>
    <row r="23" spans="1:22" ht="15.75" thickBot="1">
      <c r="A23" s="47" t="s">
        <v>21</v>
      </c>
      <c r="B23" s="48">
        <v>21</v>
      </c>
      <c r="C23" s="144"/>
      <c r="D23" s="144"/>
      <c r="E23" s="145"/>
      <c r="G23" s="64" t="s">
        <v>116</v>
      </c>
      <c r="H23" s="65">
        <v>21</v>
      </c>
      <c r="I23" s="140"/>
      <c r="J23" s="141"/>
      <c r="K23" s="142"/>
      <c r="L23" s="88" t="s">
        <v>148</v>
      </c>
      <c r="M23" s="203">
        <v>2</v>
      </c>
      <c r="N23" s="203">
        <v>0</v>
      </c>
      <c r="O23" s="203">
        <v>132</v>
      </c>
      <c r="P23" s="205">
        <v>-2</v>
      </c>
      <c r="Q23" s="205">
        <v>132</v>
      </c>
      <c r="R23" s="209">
        <v>0</v>
      </c>
      <c r="S23" s="213">
        <v>0</v>
      </c>
      <c r="T23" s="41"/>
      <c r="U23" s="41"/>
      <c r="V23" s="41"/>
    </row>
    <row r="24" spans="1:30" ht="15.75">
      <c r="A24" s="51" t="s">
        <v>22</v>
      </c>
      <c r="B24" s="52">
        <v>22</v>
      </c>
      <c r="C24" s="171">
        <v>5220</v>
      </c>
      <c r="D24" s="171">
        <v>5220</v>
      </c>
      <c r="E24" s="172">
        <v>5219</v>
      </c>
      <c r="G24" s="64" t="s">
        <v>117</v>
      </c>
      <c r="H24" s="65">
        <v>22</v>
      </c>
      <c r="I24" s="140"/>
      <c r="J24" s="141"/>
      <c r="K24" s="142"/>
      <c r="L24" s="89"/>
      <c r="M24" s="90"/>
      <c r="N24" s="89"/>
      <c r="O24" s="89"/>
      <c r="P24" s="89"/>
      <c r="Q24" s="89"/>
      <c r="R24" s="89"/>
      <c r="S24" s="89"/>
      <c r="V24" s="41"/>
      <c r="W24" s="1" t="s">
        <v>185</v>
      </c>
      <c r="AD24" s="12"/>
    </row>
    <row r="25" spans="1:30" ht="16.5" thickBot="1">
      <c r="A25" s="47" t="s">
        <v>23</v>
      </c>
      <c r="B25" s="48">
        <v>23</v>
      </c>
      <c r="C25" s="144"/>
      <c r="D25" s="144"/>
      <c r="E25" s="145"/>
      <c r="G25" s="64" t="s">
        <v>118</v>
      </c>
      <c r="H25" s="65">
        <v>23</v>
      </c>
      <c r="I25" s="140"/>
      <c r="J25" s="141"/>
      <c r="K25" s="142"/>
      <c r="L25" s="1" t="s">
        <v>243</v>
      </c>
      <c r="M25" s="89"/>
      <c r="N25" s="89"/>
      <c r="O25" s="89"/>
      <c r="P25" s="89"/>
      <c r="Q25" s="89"/>
      <c r="R25" s="89"/>
      <c r="S25" s="89"/>
      <c r="AD25" s="110" t="s">
        <v>228</v>
      </c>
    </row>
    <row r="26" spans="1:30" ht="16.5" thickBot="1">
      <c r="A26" s="47" t="s">
        <v>24</v>
      </c>
      <c r="B26" s="48">
        <v>24</v>
      </c>
      <c r="C26" s="144"/>
      <c r="D26" s="144"/>
      <c r="E26" s="145"/>
      <c r="G26" s="64" t="s">
        <v>119</v>
      </c>
      <c r="H26" s="65">
        <v>24</v>
      </c>
      <c r="I26" s="140">
        <v>225</v>
      </c>
      <c r="J26" s="141">
        <v>0</v>
      </c>
      <c r="K26" s="142">
        <v>0</v>
      </c>
      <c r="L26" s="1"/>
      <c r="M26" s="89"/>
      <c r="N26" s="89"/>
      <c r="O26" s="89"/>
      <c r="P26" s="89"/>
      <c r="Q26" s="89"/>
      <c r="R26" s="89"/>
      <c r="S26" s="111" t="s">
        <v>226</v>
      </c>
      <c r="V26" s="12"/>
      <c r="W26" s="126" t="s">
        <v>143</v>
      </c>
      <c r="X26" s="114"/>
      <c r="Y26" s="99" t="s">
        <v>155</v>
      </c>
      <c r="Z26" s="115"/>
      <c r="AA26" s="114" t="s">
        <v>160</v>
      </c>
      <c r="AB26" s="91"/>
      <c r="AC26" s="116" t="s">
        <v>156</v>
      </c>
      <c r="AD26" s="117" t="s">
        <v>156</v>
      </c>
    </row>
    <row r="27" spans="1:30" ht="16.5" thickBot="1">
      <c r="A27" s="47" t="s">
        <v>25</v>
      </c>
      <c r="B27" s="48">
        <v>25</v>
      </c>
      <c r="C27" s="144">
        <v>110</v>
      </c>
      <c r="D27" s="144">
        <v>110</v>
      </c>
      <c r="E27" s="145">
        <v>110</v>
      </c>
      <c r="G27" s="64" t="s">
        <v>120</v>
      </c>
      <c r="H27" s="65">
        <v>25</v>
      </c>
      <c r="I27" s="140">
        <v>10096</v>
      </c>
      <c r="J27" s="141">
        <v>14971</v>
      </c>
      <c r="K27" s="142">
        <v>10034</v>
      </c>
      <c r="L27" s="91" t="s">
        <v>143</v>
      </c>
      <c r="M27" s="81">
        <v>2000</v>
      </c>
      <c r="N27" s="82">
        <v>2001</v>
      </c>
      <c r="O27" s="82">
        <v>2002</v>
      </c>
      <c r="P27" s="82" t="s">
        <v>225</v>
      </c>
      <c r="Q27" s="82" t="s">
        <v>235</v>
      </c>
      <c r="R27" s="82" t="s">
        <v>223</v>
      </c>
      <c r="S27" s="83" t="s">
        <v>236</v>
      </c>
      <c r="T27" s="40"/>
      <c r="U27" s="40"/>
      <c r="W27" s="127"/>
      <c r="X27" s="119">
        <v>2000</v>
      </c>
      <c r="Y27" s="120">
        <v>2001</v>
      </c>
      <c r="Z27" s="128">
        <v>2002</v>
      </c>
      <c r="AA27" s="81" t="s">
        <v>216</v>
      </c>
      <c r="AB27" s="129" t="s">
        <v>237</v>
      </c>
      <c r="AC27" s="82" t="s">
        <v>217</v>
      </c>
      <c r="AD27" s="130" t="s">
        <v>238</v>
      </c>
    </row>
    <row r="28" spans="1:30" ht="15">
      <c r="A28" s="47" t="s">
        <v>26</v>
      </c>
      <c r="B28" s="48">
        <v>26</v>
      </c>
      <c r="C28" s="144"/>
      <c r="D28" s="144"/>
      <c r="E28" s="145"/>
      <c r="G28" s="64" t="s">
        <v>121</v>
      </c>
      <c r="H28" s="65">
        <v>26</v>
      </c>
      <c r="I28" s="140">
        <v>410</v>
      </c>
      <c r="J28" s="141">
        <v>2622</v>
      </c>
      <c r="K28" s="155">
        <v>2732</v>
      </c>
      <c r="L28" s="92" t="s">
        <v>56</v>
      </c>
      <c r="M28" s="201">
        <v>100359</v>
      </c>
      <c r="N28" s="201">
        <v>93155</v>
      </c>
      <c r="O28" s="201">
        <v>101256</v>
      </c>
      <c r="P28" s="201">
        <v>-7204</v>
      </c>
      <c r="Q28" s="201">
        <v>8101</v>
      </c>
      <c r="R28" s="217">
        <v>0.92822</v>
      </c>
      <c r="S28" s="222">
        <f>O28/N28</f>
        <v>1.0869625892329988</v>
      </c>
      <c r="T28" s="20"/>
      <c r="U28" s="20"/>
      <c r="V28" s="40"/>
      <c r="W28" s="131" t="s">
        <v>170</v>
      </c>
      <c r="X28" s="132"/>
      <c r="Y28" s="132"/>
      <c r="Z28" s="132"/>
      <c r="AA28" s="133"/>
      <c r="AB28" s="134"/>
      <c r="AC28" s="134"/>
      <c r="AD28" s="135"/>
    </row>
    <row r="29" spans="1:30" ht="15">
      <c r="A29" s="47" t="s">
        <v>27</v>
      </c>
      <c r="B29" s="48">
        <v>27</v>
      </c>
      <c r="C29" s="144">
        <v>5110</v>
      </c>
      <c r="D29" s="144">
        <v>5110</v>
      </c>
      <c r="E29" s="145">
        <v>5109</v>
      </c>
      <c r="G29" s="64" t="s">
        <v>122</v>
      </c>
      <c r="H29" s="65">
        <v>27</v>
      </c>
      <c r="I29" s="140"/>
      <c r="J29" s="141"/>
      <c r="K29" s="155"/>
      <c r="L29" s="47" t="s">
        <v>149</v>
      </c>
      <c r="M29" s="202">
        <v>71425</v>
      </c>
      <c r="N29" s="202">
        <v>68014</v>
      </c>
      <c r="O29" s="202">
        <v>67139</v>
      </c>
      <c r="P29" s="202">
        <v>-3411</v>
      </c>
      <c r="Q29" s="202">
        <v>-875</v>
      </c>
      <c r="R29" s="207">
        <v>0.9522</v>
      </c>
      <c r="S29" s="218">
        <f aca="true" t="shared" si="0" ref="S29:S39">O29/N29</f>
        <v>0.987135001617314</v>
      </c>
      <c r="T29" s="20"/>
      <c r="U29" s="20"/>
      <c r="V29" s="20"/>
      <c r="W29" s="47" t="s">
        <v>175</v>
      </c>
      <c r="X29" s="184">
        <v>237</v>
      </c>
      <c r="Y29" s="184">
        <v>169</v>
      </c>
      <c r="Z29" s="184">
        <v>236</v>
      </c>
      <c r="AA29" s="185">
        <f>Y29-X29</f>
        <v>-68</v>
      </c>
      <c r="AB29" s="184">
        <f>Z29-Y29</f>
        <v>67</v>
      </c>
      <c r="AC29" s="144">
        <v>0.7</v>
      </c>
      <c r="AD29" s="188">
        <v>1.4</v>
      </c>
    </row>
    <row r="30" spans="1:30" ht="15.75">
      <c r="A30" s="51" t="s">
        <v>28</v>
      </c>
      <c r="B30" s="52">
        <v>28</v>
      </c>
      <c r="C30" s="171">
        <v>31416</v>
      </c>
      <c r="D30" s="171">
        <v>25670</v>
      </c>
      <c r="E30" s="172">
        <v>32007</v>
      </c>
      <c r="G30" s="64" t="s">
        <v>123</v>
      </c>
      <c r="H30" s="65">
        <v>28</v>
      </c>
      <c r="I30" s="140"/>
      <c r="J30" s="156"/>
      <c r="K30" s="155"/>
      <c r="L30" s="47" t="s">
        <v>150</v>
      </c>
      <c r="M30" s="202">
        <v>67934</v>
      </c>
      <c r="N30" s="202">
        <v>67934</v>
      </c>
      <c r="O30" s="202">
        <v>67934</v>
      </c>
      <c r="P30" s="202">
        <v>0</v>
      </c>
      <c r="Q30" s="202">
        <v>0</v>
      </c>
      <c r="R30" s="208">
        <v>1</v>
      </c>
      <c r="S30" s="222">
        <f t="shared" si="0"/>
        <v>1</v>
      </c>
      <c r="T30" s="20"/>
      <c r="U30" s="20"/>
      <c r="V30" s="20"/>
      <c r="W30" s="47" t="s">
        <v>176</v>
      </c>
      <c r="X30" s="184">
        <v>292</v>
      </c>
      <c r="Y30" s="184">
        <v>232</v>
      </c>
      <c r="Z30" s="184">
        <v>275</v>
      </c>
      <c r="AA30" s="185">
        <f aca="true" t="shared" si="1" ref="AA30:AA35">Y30-X30</f>
        <v>-60</v>
      </c>
      <c r="AB30" s="184">
        <f aca="true" t="shared" si="2" ref="AB30:AB36">Z30-Y30</f>
        <v>43</v>
      </c>
      <c r="AC30" s="144">
        <v>0.8</v>
      </c>
      <c r="AD30" s="188">
        <v>1.2</v>
      </c>
    </row>
    <row r="31" spans="1:30" ht="15.75">
      <c r="A31" s="51" t="s">
        <v>29</v>
      </c>
      <c r="B31" s="52">
        <v>29</v>
      </c>
      <c r="C31" s="171">
        <v>21671</v>
      </c>
      <c r="D31" s="171">
        <v>17203</v>
      </c>
      <c r="E31" s="172">
        <v>21633</v>
      </c>
      <c r="G31" s="69" t="s">
        <v>124</v>
      </c>
      <c r="H31" s="70">
        <v>29</v>
      </c>
      <c r="I31" s="157">
        <v>-9787</v>
      </c>
      <c r="J31" s="150">
        <v>-1171</v>
      </c>
      <c r="K31" s="158">
        <v>-1881</v>
      </c>
      <c r="L31" s="47" t="s">
        <v>73</v>
      </c>
      <c r="M31" s="202">
        <v>28934</v>
      </c>
      <c r="N31" s="202">
        <v>24566</v>
      </c>
      <c r="O31" s="202">
        <v>33374</v>
      </c>
      <c r="P31" s="202">
        <v>-4368</v>
      </c>
      <c r="Q31" s="202">
        <v>8808</v>
      </c>
      <c r="R31" s="207">
        <v>0.849</v>
      </c>
      <c r="S31" s="218">
        <f t="shared" si="0"/>
        <v>1.358544329561182</v>
      </c>
      <c r="T31" s="20"/>
      <c r="U31" s="20"/>
      <c r="V31" s="20"/>
      <c r="W31" s="47" t="s">
        <v>171</v>
      </c>
      <c r="X31" s="184">
        <v>73</v>
      </c>
      <c r="Y31" s="184">
        <v>50</v>
      </c>
      <c r="Z31" s="184">
        <v>73</v>
      </c>
      <c r="AA31" s="185">
        <f t="shared" si="1"/>
        <v>-23</v>
      </c>
      <c r="AB31" s="184">
        <f t="shared" si="2"/>
        <v>23</v>
      </c>
      <c r="AC31" s="144">
        <v>0.7</v>
      </c>
      <c r="AD31" s="188">
        <v>1.45</v>
      </c>
    </row>
    <row r="32" spans="1:30" ht="15">
      <c r="A32" s="47" t="s">
        <v>30</v>
      </c>
      <c r="B32" s="48">
        <v>30</v>
      </c>
      <c r="C32" s="144">
        <v>3786</v>
      </c>
      <c r="D32" s="144">
        <v>2789</v>
      </c>
      <c r="E32" s="145">
        <v>2505</v>
      </c>
      <c r="G32" s="47" t="s">
        <v>200</v>
      </c>
      <c r="H32" s="65">
        <v>30</v>
      </c>
      <c r="I32" s="140"/>
      <c r="J32" s="159"/>
      <c r="K32" s="155"/>
      <c r="L32" s="47" t="s">
        <v>74</v>
      </c>
      <c r="M32" s="202">
        <v>2453</v>
      </c>
      <c r="N32" s="202">
        <v>1500</v>
      </c>
      <c r="O32" s="202">
        <v>1560</v>
      </c>
      <c r="P32" s="202">
        <v>-953</v>
      </c>
      <c r="Q32" s="202">
        <v>60</v>
      </c>
      <c r="R32" s="207">
        <f>N32/M32</f>
        <v>0.6114961271911945</v>
      </c>
      <c r="S32" s="222">
        <f t="shared" si="0"/>
        <v>1.04</v>
      </c>
      <c r="T32" s="20"/>
      <c r="U32" s="20"/>
      <c r="V32" s="20"/>
      <c r="W32" s="136" t="s">
        <v>172</v>
      </c>
      <c r="X32" s="184"/>
      <c r="Y32" s="184"/>
      <c r="Z32" s="184"/>
      <c r="AA32" s="185"/>
      <c r="AB32" s="184"/>
      <c r="AC32" s="144"/>
      <c r="AD32" s="188"/>
    </row>
    <row r="33" spans="1:30" ht="15">
      <c r="A33" s="47" t="s">
        <v>31</v>
      </c>
      <c r="B33" s="48">
        <v>31</v>
      </c>
      <c r="C33" s="144">
        <v>3249</v>
      </c>
      <c r="D33" s="144">
        <v>4691</v>
      </c>
      <c r="E33" s="145">
        <v>4041</v>
      </c>
      <c r="G33" s="47" t="s">
        <v>201</v>
      </c>
      <c r="H33" s="65">
        <v>31</v>
      </c>
      <c r="I33" s="140"/>
      <c r="J33" s="141"/>
      <c r="K33" s="155"/>
      <c r="L33" s="47" t="s">
        <v>77</v>
      </c>
      <c r="M33" s="202">
        <v>20016</v>
      </c>
      <c r="N33" s="202">
        <v>18222</v>
      </c>
      <c r="O33" s="202">
        <v>17289</v>
      </c>
      <c r="P33" s="202">
        <v>-1794</v>
      </c>
      <c r="Q33" s="202">
        <v>-933</v>
      </c>
      <c r="R33" s="207">
        <f>N33/M33</f>
        <v>0.9103717026378897</v>
      </c>
      <c r="S33" s="218">
        <f t="shared" si="0"/>
        <v>0.9487981560750741</v>
      </c>
      <c r="T33" s="20"/>
      <c r="U33" s="20"/>
      <c r="V33" s="20"/>
      <c r="W33" s="47" t="s">
        <v>177</v>
      </c>
      <c r="X33" s="184">
        <v>71</v>
      </c>
      <c r="Y33" s="184">
        <v>48</v>
      </c>
      <c r="Z33" s="184">
        <v>96</v>
      </c>
      <c r="AA33" s="185">
        <f t="shared" si="1"/>
        <v>-23</v>
      </c>
      <c r="AB33" s="184">
        <f t="shared" si="2"/>
        <v>48</v>
      </c>
      <c r="AC33" s="144">
        <v>0.7</v>
      </c>
      <c r="AD33" s="188">
        <v>2.01</v>
      </c>
    </row>
    <row r="34" spans="1:30" ht="15">
      <c r="A34" s="47" t="s">
        <v>32</v>
      </c>
      <c r="B34" s="48">
        <v>32</v>
      </c>
      <c r="C34" s="144">
        <v>8006</v>
      </c>
      <c r="D34" s="144">
        <v>4650</v>
      </c>
      <c r="E34" s="145">
        <v>10969</v>
      </c>
      <c r="G34" s="64" t="s">
        <v>202</v>
      </c>
      <c r="H34" s="65">
        <v>32</v>
      </c>
      <c r="I34" s="140">
        <v>0</v>
      </c>
      <c r="J34" s="141">
        <v>0</v>
      </c>
      <c r="K34" s="155">
        <v>0</v>
      </c>
      <c r="L34" s="47" t="s">
        <v>151</v>
      </c>
      <c r="M34" s="202">
        <v>6465</v>
      </c>
      <c r="N34" s="202">
        <v>4844</v>
      </c>
      <c r="O34" s="202">
        <v>8780</v>
      </c>
      <c r="P34" s="202">
        <v>-1621</v>
      </c>
      <c r="Q34" s="202">
        <v>3936</v>
      </c>
      <c r="R34" s="207">
        <f>N34/M34</f>
        <v>0.7492652745552978</v>
      </c>
      <c r="S34" s="222">
        <f t="shared" si="0"/>
        <v>1.8125516102394714</v>
      </c>
      <c r="T34" s="20"/>
      <c r="U34" s="20"/>
      <c r="V34" s="20"/>
      <c r="W34" s="47" t="s">
        <v>176</v>
      </c>
      <c r="X34" s="184">
        <v>87</v>
      </c>
      <c r="Y34" s="184">
        <v>65</v>
      </c>
      <c r="Z34" s="184">
        <v>111</v>
      </c>
      <c r="AA34" s="185">
        <f t="shared" si="1"/>
        <v>-22</v>
      </c>
      <c r="AB34" s="184">
        <f t="shared" si="2"/>
        <v>46</v>
      </c>
      <c r="AC34" s="144">
        <v>0.7</v>
      </c>
      <c r="AD34" s="188">
        <v>1.7</v>
      </c>
    </row>
    <row r="35" spans="1:30" ht="15">
      <c r="A35" s="47" t="s">
        <v>33</v>
      </c>
      <c r="B35" s="48">
        <v>33</v>
      </c>
      <c r="C35" s="144">
        <v>6630</v>
      </c>
      <c r="D35" s="144">
        <v>5073</v>
      </c>
      <c r="E35" s="145">
        <v>4118</v>
      </c>
      <c r="G35" s="64" t="s">
        <v>203</v>
      </c>
      <c r="H35" s="65">
        <v>33</v>
      </c>
      <c r="I35" s="140"/>
      <c r="J35" s="141"/>
      <c r="K35" s="155"/>
      <c r="L35" s="47" t="s">
        <v>152</v>
      </c>
      <c r="M35" s="202">
        <v>0</v>
      </c>
      <c r="N35" s="202">
        <v>0</v>
      </c>
      <c r="O35" s="202">
        <v>5745</v>
      </c>
      <c r="P35" s="202">
        <v>0</v>
      </c>
      <c r="Q35" s="202">
        <v>5745</v>
      </c>
      <c r="R35" s="208">
        <v>0</v>
      </c>
      <c r="S35" s="220">
        <v>0</v>
      </c>
      <c r="T35" s="20"/>
      <c r="U35" s="20"/>
      <c r="V35" s="20"/>
      <c r="W35" s="47" t="s">
        <v>173</v>
      </c>
      <c r="X35" s="184">
        <v>1036</v>
      </c>
      <c r="Y35" s="184">
        <v>864</v>
      </c>
      <c r="Z35" s="184">
        <v>1069</v>
      </c>
      <c r="AA35" s="185">
        <f t="shared" si="1"/>
        <v>-172</v>
      </c>
      <c r="AB35" s="184">
        <f t="shared" si="2"/>
        <v>205</v>
      </c>
      <c r="AC35" s="144">
        <v>0.8</v>
      </c>
      <c r="AD35" s="188">
        <v>1.2</v>
      </c>
    </row>
    <row r="36" spans="1:30" ht="15.75" thickBot="1">
      <c r="A36" s="47" t="s">
        <v>34</v>
      </c>
      <c r="B36" s="48">
        <v>34</v>
      </c>
      <c r="C36" s="144"/>
      <c r="D36" s="144"/>
      <c r="E36" s="145"/>
      <c r="G36" s="64" t="s">
        <v>204</v>
      </c>
      <c r="H36" s="65">
        <v>34</v>
      </c>
      <c r="I36" s="140"/>
      <c r="J36" s="141"/>
      <c r="K36" s="155"/>
      <c r="L36" s="47" t="s">
        <v>212</v>
      </c>
      <c r="M36" s="202">
        <v>0</v>
      </c>
      <c r="N36" s="202">
        <v>0</v>
      </c>
      <c r="O36" s="202">
        <v>0</v>
      </c>
      <c r="P36" s="202">
        <v>0</v>
      </c>
      <c r="Q36" s="202">
        <v>0</v>
      </c>
      <c r="R36" s="208">
        <v>0</v>
      </c>
      <c r="S36" s="221">
        <v>0</v>
      </c>
      <c r="T36" s="20"/>
      <c r="U36" s="20"/>
      <c r="V36" s="20"/>
      <c r="W36" s="93" t="s">
        <v>174</v>
      </c>
      <c r="X36" s="182">
        <v>0.35</v>
      </c>
      <c r="Y36" s="182">
        <v>0.42</v>
      </c>
      <c r="Z36" s="182">
        <v>0.34</v>
      </c>
      <c r="AA36" s="186">
        <v>0.07</v>
      </c>
      <c r="AB36" s="187">
        <f t="shared" si="2"/>
        <v>-0.07999999999999996</v>
      </c>
      <c r="AC36" s="190">
        <v>1.2</v>
      </c>
      <c r="AD36" s="189">
        <v>0.8</v>
      </c>
    </row>
    <row r="37" spans="1:24" ht="15">
      <c r="A37" s="47" t="s">
        <v>35</v>
      </c>
      <c r="B37" s="48">
        <v>35</v>
      </c>
      <c r="C37" s="144"/>
      <c r="D37" s="144"/>
      <c r="E37" s="145"/>
      <c r="G37" s="64" t="s">
        <v>205</v>
      </c>
      <c r="H37" s="65">
        <v>35</v>
      </c>
      <c r="I37" s="140"/>
      <c r="J37" s="141"/>
      <c r="K37" s="155"/>
      <c r="L37" s="47" t="s">
        <v>213</v>
      </c>
      <c r="M37" s="202">
        <v>0</v>
      </c>
      <c r="N37" s="202">
        <v>0</v>
      </c>
      <c r="O37" s="202">
        <v>0</v>
      </c>
      <c r="P37" s="202">
        <v>0</v>
      </c>
      <c r="Q37" s="202">
        <v>0</v>
      </c>
      <c r="R37" s="208">
        <v>0</v>
      </c>
      <c r="S37" s="220">
        <v>0</v>
      </c>
      <c r="T37" s="20"/>
      <c r="U37" s="20"/>
      <c r="V37" s="20"/>
      <c r="X37" t="s">
        <v>154</v>
      </c>
    </row>
    <row r="38" spans="1:30" ht="15.75">
      <c r="A38" s="51" t="s">
        <v>36</v>
      </c>
      <c r="B38" s="52">
        <v>36</v>
      </c>
      <c r="C38" s="171">
        <v>0</v>
      </c>
      <c r="D38" s="171">
        <v>0</v>
      </c>
      <c r="E38" s="172">
        <v>0</v>
      </c>
      <c r="G38" s="64" t="s">
        <v>206</v>
      </c>
      <c r="H38" s="65">
        <v>36</v>
      </c>
      <c r="I38" s="140">
        <v>4</v>
      </c>
      <c r="J38" s="141">
        <v>0</v>
      </c>
      <c r="K38" s="155">
        <v>0</v>
      </c>
      <c r="L38" s="47" t="s">
        <v>211</v>
      </c>
      <c r="M38" s="202">
        <v>0</v>
      </c>
      <c r="N38" s="202">
        <v>0</v>
      </c>
      <c r="O38" s="202">
        <v>5745</v>
      </c>
      <c r="P38" s="202">
        <v>0</v>
      </c>
      <c r="Q38" s="202">
        <v>5745</v>
      </c>
      <c r="R38" s="208">
        <v>0</v>
      </c>
      <c r="S38" s="212">
        <v>0</v>
      </c>
      <c r="T38" s="20"/>
      <c r="U38" s="20"/>
      <c r="V38" s="20"/>
      <c r="W38" s="1" t="s">
        <v>178</v>
      </c>
      <c r="AD38" s="12"/>
    </row>
    <row r="39" spans="1:30" ht="15.75" thickBot="1">
      <c r="A39" s="47" t="s">
        <v>37</v>
      </c>
      <c r="B39" s="48">
        <v>37</v>
      </c>
      <c r="C39" s="144"/>
      <c r="D39" s="144"/>
      <c r="E39" s="145"/>
      <c r="G39" s="64" t="s">
        <v>125</v>
      </c>
      <c r="H39" s="65">
        <v>37</v>
      </c>
      <c r="I39" s="140"/>
      <c r="J39" s="141"/>
      <c r="K39" s="155"/>
      <c r="L39" s="93" t="s">
        <v>153</v>
      </c>
      <c r="M39" s="203">
        <v>0</v>
      </c>
      <c r="N39" s="203">
        <v>575</v>
      </c>
      <c r="O39" s="203">
        <v>743</v>
      </c>
      <c r="P39" s="203">
        <v>575</v>
      </c>
      <c r="Q39" s="203">
        <v>168</v>
      </c>
      <c r="R39" s="223">
        <v>0</v>
      </c>
      <c r="S39" s="219">
        <f t="shared" si="0"/>
        <v>1.2921739130434782</v>
      </c>
      <c r="T39" s="20"/>
      <c r="U39" s="20"/>
      <c r="V39" s="20"/>
      <c r="AD39" s="110" t="s">
        <v>229</v>
      </c>
    </row>
    <row r="40" spans="1:30" ht="16.5" thickBot="1">
      <c r="A40" s="47" t="s">
        <v>38</v>
      </c>
      <c r="B40" s="48">
        <v>38</v>
      </c>
      <c r="C40" s="144"/>
      <c r="D40" s="144"/>
      <c r="E40" s="145"/>
      <c r="G40" s="64" t="s">
        <v>126</v>
      </c>
      <c r="H40" s="65">
        <v>38</v>
      </c>
      <c r="I40" s="140">
        <v>0</v>
      </c>
      <c r="J40" s="141">
        <v>0</v>
      </c>
      <c r="K40" s="142">
        <v>60</v>
      </c>
      <c r="L40" s="94"/>
      <c r="M40" s="89"/>
      <c r="N40" s="89"/>
      <c r="O40" s="89"/>
      <c r="P40" s="89"/>
      <c r="Q40" s="89"/>
      <c r="R40" s="89"/>
      <c r="S40" s="89"/>
      <c r="T40" s="11"/>
      <c r="U40" s="11"/>
      <c r="V40" s="20"/>
      <c r="W40" s="126" t="s">
        <v>143</v>
      </c>
      <c r="X40" s="114"/>
      <c r="Y40" s="99" t="s">
        <v>155</v>
      </c>
      <c r="Z40" s="115"/>
      <c r="AA40" s="114" t="s">
        <v>160</v>
      </c>
      <c r="AB40" s="91"/>
      <c r="AC40" s="116" t="s">
        <v>156</v>
      </c>
      <c r="AD40" s="117" t="s">
        <v>156</v>
      </c>
    </row>
    <row r="41" spans="1:30" ht="16.5" thickBot="1">
      <c r="A41" s="47" t="s">
        <v>39</v>
      </c>
      <c r="B41" s="48">
        <v>39</v>
      </c>
      <c r="C41" s="144"/>
      <c r="D41" s="144"/>
      <c r="E41" s="145"/>
      <c r="G41" s="64" t="s">
        <v>127</v>
      </c>
      <c r="H41" s="65">
        <v>39</v>
      </c>
      <c r="I41" s="140"/>
      <c r="J41" s="141"/>
      <c r="K41" s="142"/>
      <c r="L41" s="94"/>
      <c r="M41" s="89"/>
      <c r="N41" s="89"/>
      <c r="O41" s="89"/>
      <c r="P41" s="89"/>
      <c r="Q41" s="89"/>
      <c r="R41" s="89"/>
      <c r="S41" s="89"/>
      <c r="W41" s="127"/>
      <c r="X41" s="119">
        <v>2000</v>
      </c>
      <c r="Y41" s="120">
        <v>2001</v>
      </c>
      <c r="Z41" s="128">
        <v>2002</v>
      </c>
      <c r="AA41" s="81" t="s">
        <v>216</v>
      </c>
      <c r="AB41" s="129" t="s">
        <v>237</v>
      </c>
      <c r="AC41" s="82" t="s">
        <v>217</v>
      </c>
      <c r="AD41" s="130" t="s">
        <v>238</v>
      </c>
    </row>
    <row r="42" spans="1:30" ht="15.75">
      <c r="A42" s="47" t="s">
        <v>40</v>
      </c>
      <c r="B42" s="48">
        <v>40</v>
      </c>
      <c r="C42" s="144"/>
      <c r="D42" s="144"/>
      <c r="E42" s="145"/>
      <c r="G42" s="64" t="s">
        <v>128</v>
      </c>
      <c r="H42" s="65">
        <v>40</v>
      </c>
      <c r="I42" s="140"/>
      <c r="J42" s="141"/>
      <c r="K42" s="142"/>
      <c r="L42" s="95" t="s">
        <v>218</v>
      </c>
      <c r="M42" s="89"/>
      <c r="N42" s="89"/>
      <c r="O42" s="89"/>
      <c r="P42" s="89"/>
      <c r="Q42" s="89"/>
      <c r="R42" s="89"/>
      <c r="S42" s="89"/>
      <c r="V42" s="12"/>
      <c r="W42" s="92" t="s">
        <v>179</v>
      </c>
      <c r="X42" s="176">
        <v>0.712</v>
      </c>
      <c r="Y42" s="176">
        <v>0.73</v>
      </c>
      <c r="Z42" s="176">
        <v>0.663</v>
      </c>
      <c r="AA42" s="193">
        <v>0.018</v>
      </c>
      <c r="AB42" s="193">
        <v>-0.067</v>
      </c>
      <c r="AC42" s="193">
        <v>1.025</v>
      </c>
      <c r="AD42" s="194">
        <v>0.908</v>
      </c>
    </row>
    <row r="43" spans="1:30" ht="15.75">
      <c r="A43" s="47" t="s">
        <v>41</v>
      </c>
      <c r="B43" s="48">
        <v>41</v>
      </c>
      <c r="C43" s="144"/>
      <c r="D43" s="144"/>
      <c r="E43" s="145"/>
      <c r="G43" s="64" t="s">
        <v>207</v>
      </c>
      <c r="H43" s="65">
        <v>41</v>
      </c>
      <c r="I43" s="140">
        <v>53</v>
      </c>
      <c r="J43" s="141">
        <v>38</v>
      </c>
      <c r="K43" s="142">
        <v>27</v>
      </c>
      <c r="L43" s="95" t="s">
        <v>184</v>
      </c>
      <c r="M43" s="89"/>
      <c r="N43" s="89"/>
      <c r="O43" s="89"/>
      <c r="P43" s="89"/>
      <c r="Q43" s="89"/>
      <c r="R43" s="89"/>
      <c r="S43" s="89"/>
      <c r="W43" s="47" t="s">
        <v>180</v>
      </c>
      <c r="X43" s="179">
        <v>0.288</v>
      </c>
      <c r="Y43" s="179">
        <v>0.264</v>
      </c>
      <c r="Z43" s="179">
        <v>0.33</v>
      </c>
      <c r="AA43" s="179">
        <v>-0.024</v>
      </c>
      <c r="AB43" s="179">
        <v>0.066</v>
      </c>
      <c r="AC43" s="179">
        <v>0.916</v>
      </c>
      <c r="AD43" s="180">
        <v>1.25</v>
      </c>
    </row>
    <row r="44" spans="1:30" ht="16.5" thickBot="1">
      <c r="A44" s="51" t="s">
        <v>42</v>
      </c>
      <c r="B44" s="52">
        <v>42</v>
      </c>
      <c r="C44" s="171">
        <v>6643</v>
      </c>
      <c r="D44" s="171">
        <v>5119</v>
      </c>
      <c r="E44" s="172">
        <v>6677</v>
      </c>
      <c r="G44" s="64" t="s">
        <v>208</v>
      </c>
      <c r="H44" s="65">
        <v>42</v>
      </c>
      <c r="I44" s="140">
        <v>57</v>
      </c>
      <c r="J44" s="141">
        <v>0</v>
      </c>
      <c r="K44" s="142">
        <v>87</v>
      </c>
      <c r="L44" s="96"/>
      <c r="M44" s="97"/>
      <c r="N44" s="97"/>
      <c r="O44" s="97"/>
      <c r="P44" s="97"/>
      <c r="Q44" s="112" t="s">
        <v>183</v>
      </c>
      <c r="R44" s="89"/>
      <c r="S44" s="89"/>
      <c r="W44" s="47" t="s">
        <v>224</v>
      </c>
      <c r="X44" s="179">
        <v>1.405</v>
      </c>
      <c r="Y44" s="179">
        <v>1.37</v>
      </c>
      <c r="Z44" s="179">
        <v>1.508</v>
      </c>
      <c r="AA44" s="179">
        <v>-0.035</v>
      </c>
      <c r="AB44" s="179">
        <v>0.139</v>
      </c>
      <c r="AC44" s="179">
        <v>0.975</v>
      </c>
      <c r="AD44" s="180">
        <v>1.101</v>
      </c>
    </row>
    <row r="45" spans="1:30" ht="15.75">
      <c r="A45" s="47" t="s">
        <v>37</v>
      </c>
      <c r="B45" s="48">
        <v>43</v>
      </c>
      <c r="C45" s="144">
        <v>5812</v>
      </c>
      <c r="D45" s="144">
        <v>4949</v>
      </c>
      <c r="E45" s="145">
        <v>6456</v>
      </c>
      <c r="G45" s="64" t="s">
        <v>209</v>
      </c>
      <c r="H45" s="65">
        <v>43</v>
      </c>
      <c r="I45" s="140"/>
      <c r="J45" s="141"/>
      <c r="K45" s="142"/>
      <c r="L45" s="91" t="s">
        <v>143</v>
      </c>
      <c r="M45" s="98"/>
      <c r="N45" s="99" t="s">
        <v>193</v>
      </c>
      <c r="O45" s="100"/>
      <c r="P45" s="101" t="s">
        <v>156</v>
      </c>
      <c r="Q45" s="102" t="s">
        <v>156</v>
      </c>
      <c r="R45" s="89"/>
      <c r="S45" s="89"/>
      <c r="W45" s="137" t="s">
        <v>215</v>
      </c>
      <c r="X45" s="191">
        <v>-170.49</v>
      </c>
      <c r="Y45" s="192" t="s">
        <v>239</v>
      </c>
      <c r="Z45" s="192">
        <v>-9.057</v>
      </c>
      <c r="AA45" s="179" t="s">
        <v>239</v>
      </c>
      <c r="AB45" s="179" t="s">
        <v>239</v>
      </c>
      <c r="AC45" s="179" t="s">
        <v>239</v>
      </c>
      <c r="AD45" s="180" t="s">
        <v>239</v>
      </c>
    </row>
    <row r="46" spans="1:30" ht="16.5" thickBot="1">
      <c r="A46" s="47" t="s">
        <v>38</v>
      </c>
      <c r="B46" s="48">
        <v>44</v>
      </c>
      <c r="C46" s="144"/>
      <c r="D46" s="144"/>
      <c r="E46" s="145"/>
      <c r="G46" s="64" t="s">
        <v>210</v>
      </c>
      <c r="H46" s="65">
        <v>44</v>
      </c>
      <c r="I46" s="140">
        <v>841</v>
      </c>
      <c r="J46" s="141">
        <v>870</v>
      </c>
      <c r="K46" s="142">
        <v>635</v>
      </c>
      <c r="L46" s="103"/>
      <c r="M46" s="104">
        <v>2000</v>
      </c>
      <c r="N46" s="105">
        <v>2001</v>
      </c>
      <c r="O46" s="106">
        <v>2002</v>
      </c>
      <c r="P46" s="106" t="s">
        <v>236</v>
      </c>
      <c r="Q46" s="107" t="s">
        <v>223</v>
      </c>
      <c r="R46" s="89"/>
      <c r="S46" s="89"/>
      <c r="W46" s="93" t="s">
        <v>181</v>
      </c>
      <c r="X46" s="182">
        <v>0.973</v>
      </c>
      <c r="Y46" s="182">
        <v>0.946</v>
      </c>
      <c r="Z46" s="182">
        <v>1.315</v>
      </c>
      <c r="AA46" s="182">
        <v>-0.027</v>
      </c>
      <c r="AB46" s="182">
        <v>0.369</v>
      </c>
      <c r="AC46" s="182">
        <v>0.972</v>
      </c>
      <c r="AD46" s="183">
        <v>1.39</v>
      </c>
    </row>
    <row r="47" spans="1:30" ht="15">
      <c r="A47" s="47" t="s">
        <v>43</v>
      </c>
      <c r="B47" s="48">
        <v>45</v>
      </c>
      <c r="C47" s="144"/>
      <c r="D47" s="144"/>
      <c r="E47" s="145"/>
      <c r="G47" s="64" t="s">
        <v>129</v>
      </c>
      <c r="H47" s="65">
        <v>45</v>
      </c>
      <c r="I47" s="140"/>
      <c r="J47" s="141"/>
      <c r="K47" s="142"/>
      <c r="L47" s="92" t="s">
        <v>219</v>
      </c>
      <c r="M47" s="85">
        <v>68941</v>
      </c>
      <c r="N47" s="85">
        <v>67485</v>
      </c>
      <c r="O47" s="85">
        <v>69117</v>
      </c>
      <c r="P47" s="224">
        <v>1.02418</v>
      </c>
      <c r="Q47" s="226">
        <v>0.97888</v>
      </c>
      <c r="R47" s="89"/>
      <c r="S47" s="89"/>
      <c r="W47" s="14"/>
      <c r="X47" s="15"/>
      <c r="Y47" s="15"/>
      <c r="Z47" s="15"/>
      <c r="AA47" s="15"/>
      <c r="AB47" s="15"/>
      <c r="AC47" s="15"/>
      <c r="AD47" s="15"/>
    </row>
    <row r="48" spans="1:30" ht="15">
      <c r="A48" s="47" t="s">
        <v>44</v>
      </c>
      <c r="B48" s="48">
        <v>46</v>
      </c>
      <c r="C48" s="144">
        <v>754</v>
      </c>
      <c r="D48" s="144">
        <v>209</v>
      </c>
      <c r="E48" s="145">
        <v>147</v>
      </c>
      <c r="G48" s="64" t="s">
        <v>130</v>
      </c>
      <c r="H48" s="65">
        <v>46</v>
      </c>
      <c r="I48" s="140"/>
      <c r="J48" s="141"/>
      <c r="K48" s="142"/>
      <c r="L48" s="47" t="s">
        <v>28</v>
      </c>
      <c r="M48" s="87">
        <v>31416</v>
      </c>
      <c r="N48" s="87">
        <v>25670</v>
      </c>
      <c r="O48" s="87">
        <v>32007</v>
      </c>
      <c r="P48" s="225">
        <v>1.24686</v>
      </c>
      <c r="Q48" s="227">
        <v>0.81709</v>
      </c>
      <c r="R48" s="89"/>
      <c r="S48" s="89"/>
      <c r="W48" s="14"/>
      <c r="X48" s="15"/>
      <c r="Y48" s="15"/>
      <c r="Z48" s="15"/>
      <c r="AA48" s="15"/>
      <c r="AB48" s="15"/>
      <c r="AC48" s="15"/>
      <c r="AD48" s="15"/>
    </row>
    <row r="49" spans="1:30" ht="15">
      <c r="A49" s="47" t="s">
        <v>45</v>
      </c>
      <c r="B49" s="48">
        <v>47</v>
      </c>
      <c r="C49" s="144"/>
      <c r="D49" s="144"/>
      <c r="E49" s="145"/>
      <c r="G49" s="69" t="s">
        <v>131</v>
      </c>
      <c r="H49" s="70">
        <v>47</v>
      </c>
      <c r="I49" s="157">
        <v>-841</v>
      </c>
      <c r="J49" s="150">
        <v>-832</v>
      </c>
      <c r="K49" s="160">
        <v>-755</v>
      </c>
      <c r="L49" s="47" t="s">
        <v>149</v>
      </c>
      <c r="M49" s="87">
        <v>71425</v>
      </c>
      <c r="N49" s="87">
        <v>68014</v>
      </c>
      <c r="O49" s="87">
        <v>67139</v>
      </c>
      <c r="P49" s="225">
        <v>0.98713</v>
      </c>
      <c r="Q49" s="227">
        <v>0.95224</v>
      </c>
      <c r="R49" s="89"/>
      <c r="S49" s="89"/>
      <c r="W49" s="14"/>
      <c r="X49" s="15"/>
      <c r="Y49" s="15"/>
      <c r="Z49" s="15"/>
      <c r="AA49" s="15"/>
      <c r="AB49" s="15"/>
      <c r="AC49" s="15"/>
      <c r="AD49" s="15"/>
    </row>
    <row r="50" spans="1:30" ht="15">
      <c r="A50" s="47" t="s">
        <v>39</v>
      </c>
      <c r="B50" s="48">
        <v>48</v>
      </c>
      <c r="C50" s="144"/>
      <c r="D50" s="144"/>
      <c r="E50" s="145"/>
      <c r="G50" s="69" t="s">
        <v>132</v>
      </c>
      <c r="H50" s="70">
        <v>48</v>
      </c>
      <c r="I50" s="149">
        <v>0</v>
      </c>
      <c r="J50" s="150">
        <v>19</v>
      </c>
      <c r="K50" s="151">
        <v>0</v>
      </c>
      <c r="L50" s="47" t="s">
        <v>220</v>
      </c>
      <c r="M50" s="87">
        <v>20016</v>
      </c>
      <c r="N50" s="87">
        <v>18222</v>
      </c>
      <c r="O50" s="87">
        <v>17289</v>
      </c>
      <c r="P50" s="225">
        <v>0.94879</v>
      </c>
      <c r="Q50" s="227">
        <f>N50/M50</f>
        <v>0.9103717026378897</v>
      </c>
      <c r="R50" s="89"/>
      <c r="S50" s="89"/>
      <c r="V50" s="12" t="s">
        <v>154</v>
      </c>
      <c r="W50" s="11"/>
      <c r="X50" s="11"/>
      <c r="Y50" s="11"/>
      <c r="Z50" s="11"/>
      <c r="AA50" s="11"/>
      <c r="AB50" s="11"/>
      <c r="AC50" s="11"/>
      <c r="AD50" s="11"/>
    </row>
    <row r="51" spans="1:30" ht="15">
      <c r="A51" s="47" t="s">
        <v>40</v>
      </c>
      <c r="B51" s="48">
        <v>49</v>
      </c>
      <c r="C51" s="144"/>
      <c r="D51" s="144"/>
      <c r="E51" s="145"/>
      <c r="G51" s="64" t="s">
        <v>133</v>
      </c>
      <c r="H51" s="73">
        <v>49</v>
      </c>
      <c r="I51" s="140">
        <v>0</v>
      </c>
      <c r="J51" s="141">
        <v>19</v>
      </c>
      <c r="K51" s="142">
        <v>0</v>
      </c>
      <c r="L51" s="47" t="s">
        <v>221</v>
      </c>
      <c r="M51" s="87">
        <v>6465</v>
      </c>
      <c r="N51" s="87">
        <v>4844</v>
      </c>
      <c r="O51" s="87">
        <v>14525</v>
      </c>
      <c r="P51" s="225">
        <f>O51/N51</f>
        <v>2.9985549132947975</v>
      </c>
      <c r="Q51" s="227">
        <f>N51/M51</f>
        <v>0.7492652745552978</v>
      </c>
      <c r="R51" s="89"/>
      <c r="S51" s="89"/>
      <c r="W51" s="7"/>
      <c r="X51" s="11"/>
      <c r="Y51" s="11"/>
      <c r="Z51" s="11"/>
      <c r="AA51" s="11"/>
      <c r="AB51" s="11"/>
      <c r="AC51" s="11"/>
      <c r="AD51" s="11"/>
    </row>
    <row r="52" spans="1:30" ht="15">
      <c r="A52" s="47" t="s">
        <v>41</v>
      </c>
      <c r="B52" s="48">
        <v>50</v>
      </c>
      <c r="C52" s="144">
        <v>77</v>
      </c>
      <c r="D52" s="144">
        <v>-39</v>
      </c>
      <c r="E52" s="145">
        <v>74</v>
      </c>
      <c r="G52" s="64" t="s">
        <v>134</v>
      </c>
      <c r="H52" s="74">
        <v>50</v>
      </c>
      <c r="I52" s="140"/>
      <c r="J52" s="141"/>
      <c r="K52" s="142"/>
      <c r="L52" s="47" t="s">
        <v>222</v>
      </c>
      <c r="M52" s="202">
        <f>M15-(M29+M50)</f>
        <v>-22500</v>
      </c>
      <c r="N52" s="202">
        <f>N15-(N29+N50)</f>
        <v>-18751</v>
      </c>
      <c r="O52" s="202">
        <f>O15-(O29+O50)</f>
        <v>-15311</v>
      </c>
      <c r="P52" s="202">
        <f>P15-(P29+P50)</f>
        <v>1954.05121</v>
      </c>
      <c r="Q52" s="202">
        <f>Q15-(Q29+Q50)</f>
        <v>2506.089628297362</v>
      </c>
      <c r="R52" s="94"/>
      <c r="S52" s="94"/>
      <c r="W52" s="7"/>
      <c r="X52" s="11"/>
      <c r="Y52" s="11"/>
      <c r="Z52" s="11"/>
      <c r="AA52" s="11"/>
      <c r="AB52" s="11"/>
      <c r="AC52" s="11"/>
      <c r="AD52" s="11"/>
    </row>
    <row r="53" spans="1:30" ht="16.5" thickBot="1">
      <c r="A53" s="51" t="s">
        <v>46</v>
      </c>
      <c r="B53" s="52">
        <v>51</v>
      </c>
      <c r="C53" s="171">
        <v>3102</v>
      </c>
      <c r="D53" s="171">
        <v>3348</v>
      </c>
      <c r="E53" s="172">
        <v>3697</v>
      </c>
      <c r="G53" s="69" t="s">
        <v>132</v>
      </c>
      <c r="H53" s="70">
        <v>51</v>
      </c>
      <c r="I53" s="149">
        <v>0</v>
      </c>
      <c r="J53" s="150">
        <v>19</v>
      </c>
      <c r="K53" s="151">
        <v>0</v>
      </c>
      <c r="L53" s="93" t="s">
        <v>222</v>
      </c>
      <c r="M53" s="203">
        <f>M18-M51</f>
        <v>24951</v>
      </c>
      <c r="N53" s="203">
        <f>N18-N51</f>
        <v>20826</v>
      </c>
      <c r="O53" s="203">
        <f>O18-O51</f>
        <v>17482</v>
      </c>
      <c r="P53" s="203">
        <f>P18-P51</f>
        <v>-5748.998554913294</v>
      </c>
      <c r="Q53" s="203">
        <f>Q18-Q51</f>
        <v>6336.250734725445</v>
      </c>
      <c r="R53" s="108"/>
      <c r="S53" s="109"/>
      <c r="W53" s="11"/>
      <c r="X53" s="11"/>
      <c r="Y53" s="11"/>
      <c r="Z53" s="19"/>
      <c r="AA53" s="11"/>
      <c r="AB53" s="11"/>
      <c r="AC53" s="11"/>
      <c r="AD53" s="11"/>
    </row>
    <row r="54" spans="1:30" ht="15">
      <c r="A54" s="47" t="s">
        <v>47</v>
      </c>
      <c r="B54" s="48">
        <v>52</v>
      </c>
      <c r="C54" s="144">
        <v>93</v>
      </c>
      <c r="D54" s="144">
        <v>12</v>
      </c>
      <c r="E54" s="145">
        <v>75</v>
      </c>
      <c r="G54" s="69" t="s">
        <v>135</v>
      </c>
      <c r="H54" s="70">
        <v>52</v>
      </c>
      <c r="I54" s="149">
        <v>-10628</v>
      </c>
      <c r="J54" s="150">
        <v>-2022</v>
      </c>
      <c r="K54" s="151">
        <v>-2636</v>
      </c>
      <c r="L54" s="14"/>
      <c r="M54" s="18"/>
      <c r="N54" s="18"/>
      <c r="O54" s="18"/>
      <c r="P54" s="15"/>
      <c r="Q54" s="15"/>
      <c r="R54" s="15"/>
      <c r="S54" s="15"/>
      <c r="W54" s="7"/>
      <c r="X54" s="13"/>
      <c r="Y54" s="13"/>
      <c r="Z54" s="13"/>
      <c r="AA54" s="11"/>
      <c r="AB54" s="13"/>
      <c r="AC54" s="11"/>
      <c r="AD54" s="11"/>
    </row>
    <row r="55" spans="1:30" ht="15">
      <c r="A55" s="47" t="s">
        <v>48</v>
      </c>
      <c r="B55" s="48">
        <v>53</v>
      </c>
      <c r="C55" s="144">
        <v>3009</v>
      </c>
      <c r="D55" s="144">
        <v>3336</v>
      </c>
      <c r="E55" s="145">
        <v>3622</v>
      </c>
      <c r="G55" s="64" t="s">
        <v>136</v>
      </c>
      <c r="H55" s="65">
        <v>53</v>
      </c>
      <c r="I55" s="140">
        <v>2459</v>
      </c>
      <c r="J55" s="141">
        <v>1469</v>
      </c>
      <c r="K55" s="142">
        <v>1761</v>
      </c>
      <c r="L55" s="14"/>
      <c r="M55" s="18"/>
      <c r="N55" s="18"/>
      <c r="O55" s="18"/>
      <c r="P55" s="15"/>
      <c r="Q55" s="15"/>
      <c r="R55" s="15"/>
      <c r="S55" s="15"/>
      <c r="W55" s="11"/>
      <c r="X55" s="13"/>
      <c r="Y55" s="13"/>
      <c r="Z55" s="13"/>
      <c r="AA55" s="13"/>
      <c r="AB55" s="11"/>
      <c r="AC55" s="11"/>
      <c r="AD55" s="11"/>
    </row>
    <row r="56" spans="1:30" ht="15">
      <c r="A56" s="47" t="s">
        <v>49</v>
      </c>
      <c r="B56" s="48">
        <v>54</v>
      </c>
      <c r="C56" s="144"/>
      <c r="D56" s="144"/>
      <c r="E56" s="145"/>
      <c r="G56" s="64" t="s">
        <v>137</v>
      </c>
      <c r="H56" s="65">
        <v>54</v>
      </c>
      <c r="I56" s="140">
        <v>1606</v>
      </c>
      <c r="J56" s="141">
        <v>2738</v>
      </c>
      <c r="K56" s="142">
        <v>0</v>
      </c>
      <c r="L56" s="14"/>
      <c r="M56" s="8"/>
      <c r="N56" s="8"/>
      <c r="O56" s="8"/>
      <c r="P56" s="17"/>
      <c r="Q56" s="17"/>
      <c r="R56" s="15"/>
      <c r="S56" s="15"/>
      <c r="W56" s="7"/>
      <c r="X56" s="21"/>
      <c r="Y56" s="21"/>
      <c r="Z56" s="21"/>
      <c r="AA56" s="13"/>
      <c r="AB56" s="11"/>
      <c r="AC56" s="11"/>
      <c r="AD56" s="11"/>
    </row>
    <row r="57" spans="1:30" ht="15.75">
      <c r="A57" s="49" t="s">
        <v>50</v>
      </c>
      <c r="B57" s="50">
        <v>55</v>
      </c>
      <c r="C57" s="171">
        <v>2</v>
      </c>
      <c r="D57" s="171">
        <v>0</v>
      </c>
      <c r="E57" s="172">
        <v>132</v>
      </c>
      <c r="G57" s="69" t="s">
        <v>138</v>
      </c>
      <c r="H57" s="70">
        <v>55</v>
      </c>
      <c r="I57" s="149">
        <v>0</v>
      </c>
      <c r="J57" s="150">
        <v>0</v>
      </c>
      <c r="K57" s="151">
        <v>0</v>
      </c>
      <c r="L57" s="14"/>
      <c r="M57" s="8"/>
      <c r="N57" s="8"/>
      <c r="O57" s="8"/>
      <c r="P57" s="17"/>
      <c r="Q57" s="17"/>
      <c r="R57" s="15"/>
      <c r="S57" s="15"/>
      <c r="W57" s="7"/>
      <c r="X57" s="21"/>
      <c r="Y57" s="21"/>
      <c r="Z57" s="21"/>
      <c r="AA57" s="13"/>
      <c r="AB57" s="11"/>
      <c r="AC57" s="11"/>
      <c r="AD57" s="6"/>
    </row>
    <row r="58" spans="1:30" ht="15.75">
      <c r="A58" s="51" t="s">
        <v>51</v>
      </c>
      <c r="B58" s="52">
        <v>56</v>
      </c>
      <c r="C58" s="171">
        <v>2</v>
      </c>
      <c r="D58" s="171">
        <v>0</v>
      </c>
      <c r="E58" s="172">
        <v>132</v>
      </c>
      <c r="G58" s="64" t="s">
        <v>133</v>
      </c>
      <c r="H58" s="65">
        <v>56</v>
      </c>
      <c r="I58" s="140"/>
      <c r="J58" s="141"/>
      <c r="K58" s="142"/>
      <c r="L58" s="14"/>
      <c r="M58" s="8"/>
      <c r="N58" s="8"/>
      <c r="O58" s="8"/>
      <c r="P58" s="17"/>
      <c r="Q58" s="17"/>
      <c r="R58" s="15"/>
      <c r="S58" s="15"/>
      <c r="V58" s="12" t="s">
        <v>154</v>
      </c>
      <c r="W58" s="7"/>
      <c r="X58" s="21"/>
      <c r="Y58" s="21"/>
      <c r="Z58" s="21"/>
      <c r="AA58" s="13"/>
      <c r="AB58" s="11"/>
      <c r="AC58" s="11"/>
      <c r="AD58" s="11"/>
    </row>
    <row r="59" spans="1:30" ht="15">
      <c r="A59" s="47" t="s">
        <v>52</v>
      </c>
      <c r="B59" s="48">
        <v>57</v>
      </c>
      <c r="C59" s="144">
        <v>2</v>
      </c>
      <c r="D59" s="144">
        <v>0</v>
      </c>
      <c r="E59" s="145">
        <v>72</v>
      </c>
      <c r="G59" s="64" t="s">
        <v>134</v>
      </c>
      <c r="H59" s="65">
        <v>57</v>
      </c>
      <c r="I59" s="140"/>
      <c r="J59" s="141"/>
      <c r="K59" s="142"/>
      <c r="L59" s="14"/>
      <c r="M59" s="8"/>
      <c r="N59" s="8"/>
      <c r="O59" s="8"/>
      <c r="P59" s="17"/>
      <c r="Q59" s="17"/>
      <c r="R59" s="15"/>
      <c r="S59" s="15"/>
      <c r="W59" s="11"/>
      <c r="X59" s="20"/>
      <c r="Y59" s="20"/>
      <c r="Z59" s="20"/>
      <c r="AA59" s="20"/>
      <c r="AB59" s="20"/>
      <c r="AC59" s="20"/>
      <c r="AD59" s="11"/>
    </row>
    <row r="60" spans="1:30" ht="15">
      <c r="A60" s="47" t="s">
        <v>53</v>
      </c>
      <c r="B60" s="48">
        <v>58</v>
      </c>
      <c r="C60" s="144"/>
      <c r="D60" s="144"/>
      <c r="E60" s="145"/>
      <c r="G60" s="69" t="s">
        <v>139</v>
      </c>
      <c r="H60" s="70">
        <v>58</v>
      </c>
      <c r="I60" s="149">
        <v>853</v>
      </c>
      <c r="J60" s="150">
        <v>-1269</v>
      </c>
      <c r="K60" s="151">
        <v>1761</v>
      </c>
      <c r="W60" s="11"/>
      <c r="X60" s="20"/>
      <c r="Y60" s="20"/>
      <c r="Z60" s="20"/>
      <c r="AA60" s="20"/>
      <c r="AB60" s="11"/>
      <c r="AC60" s="11"/>
      <c r="AD60" s="11"/>
    </row>
    <row r="61" spans="1:30" ht="15">
      <c r="A61" s="47" t="s">
        <v>188</v>
      </c>
      <c r="B61" s="48">
        <v>59</v>
      </c>
      <c r="C61" s="144">
        <v>0</v>
      </c>
      <c r="D61" s="144">
        <v>0</v>
      </c>
      <c r="E61" s="145">
        <v>60</v>
      </c>
      <c r="G61" s="64" t="s">
        <v>140</v>
      </c>
      <c r="H61" s="65">
        <v>59</v>
      </c>
      <c r="I61" s="140"/>
      <c r="J61" s="141"/>
      <c r="K61" s="142"/>
      <c r="W61" s="11"/>
      <c r="X61" s="22"/>
      <c r="Y61" s="20"/>
      <c r="Z61" s="20"/>
      <c r="AA61" s="20"/>
      <c r="AB61" s="11"/>
      <c r="AC61" s="11"/>
      <c r="AD61" s="11"/>
    </row>
    <row r="62" spans="1:30" ht="15.75">
      <c r="A62" s="47" t="s">
        <v>54</v>
      </c>
      <c r="B62" s="48">
        <v>60</v>
      </c>
      <c r="C62" s="144"/>
      <c r="D62" s="144"/>
      <c r="E62" s="145"/>
      <c r="G62" s="75" t="s">
        <v>141</v>
      </c>
      <c r="H62" s="76">
        <v>60</v>
      </c>
      <c r="I62" s="161">
        <f>I54+I60-I61</f>
        <v>-9775</v>
      </c>
      <c r="J62" s="162">
        <f>J54+J60-J61</f>
        <v>-3291</v>
      </c>
      <c r="K62" s="163">
        <f>K54+K60-K61</f>
        <v>-875</v>
      </c>
      <c r="W62" s="11"/>
      <c r="X62" s="22"/>
      <c r="Y62" s="22"/>
      <c r="Z62" s="20"/>
      <c r="AA62" s="20"/>
      <c r="AB62" s="20"/>
      <c r="AC62" s="11"/>
      <c r="AD62" s="11"/>
    </row>
    <row r="63" spans="1:30" ht="16.5" thickBot="1">
      <c r="A63" s="53" t="s">
        <v>55</v>
      </c>
      <c r="B63" s="54">
        <v>888</v>
      </c>
      <c r="C63" s="173">
        <f>SUM(C3:C62)</f>
        <v>401436</v>
      </c>
      <c r="D63" s="173">
        <f>SUM(D3:D62)</f>
        <v>372620</v>
      </c>
      <c r="E63" s="174">
        <f>SUM(E3:E62)</f>
        <v>405024</v>
      </c>
      <c r="G63" s="77" t="s">
        <v>142</v>
      </c>
      <c r="H63" s="78">
        <v>999</v>
      </c>
      <c r="I63" s="164">
        <f>SUM(I3:I62)</f>
        <v>165810</v>
      </c>
      <c r="J63" s="165">
        <f>SUM(J3:J62)</f>
        <v>187143</v>
      </c>
      <c r="K63" s="166">
        <f>SUM(K3:K62)</f>
        <v>204342</v>
      </c>
      <c r="W63" s="11"/>
      <c r="X63" s="22"/>
      <c r="Y63" s="22"/>
      <c r="Z63" s="20"/>
      <c r="AA63" s="20"/>
      <c r="AB63" s="20"/>
      <c r="AC63" s="11"/>
      <c r="AD63" s="11"/>
    </row>
    <row r="64" spans="1:30" ht="15.75">
      <c r="A64" s="45" t="s">
        <v>56</v>
      </c>
      <c r="B64" s="46">
        <v>61</v>
      </c>
      <c r="C64" s="167">
        <v>100359</v>
      </c>
      <c r="D64" s="167">
        <v>93155</v>
      </c>
      <c r="E64" s="168">
        <v>101256</v>
      </c>
      <c r="H64" s="11"/>
      <c r="W64" s="11"/>
      <c r="X64" s="11"/>
      <c r="Y64" s="11"/>
      <c r="Z64" s="11"/>
      <c r="AA64" s="11"/>
      <c r="AB64" s="11"/>
      <c r="AC64" s="11"/>
      <c r="AD64" s="11"/>
    </row>
    <row r="65" spans="1:30" ht="15.75">
      <c r="A65" s="51" t="s">
        <v>57</v>
      </c>
      <c r="B65" s="52">
        <v>62</v>
      </c>
      <c r="C65" s="171">
        <v>71425</v>
      </c>
      <c r="D65" s="171">
        <v>68014</v>
      </c>
      <c r="E65" s="172">
        <v>67139</v>
      </c>
      <c r="H65" s="11"/>
      <c r="W65" s="7"/>
      <c r="X65" s="11"/>
      <c r="Y65" s="11"/>
      <c r="Z65" s="11"/>
      <c r="AA65" s="11"/>
      <c r="AB65" s="11"/>
      <c r="AC65" s="11"/>
      <c r="AD65" s="11"/>
    </row>
    <row r="66" spans="1:30" ht="15.75">
      <c r="A66" s="51" t="s">
        <v>58</v>
      </c>
      <c r="B66" s="52">
        <v>63</v>
      </c>
      <c r="C66" s="171">
        <v>67934</v>
      </c>
      <c r="D66" s="171">
        <v>67934</v>
      </c>
      <c r="E66" s="172">
        <v>67934</v>
      </c>
      <c r="H66" s="11"/>
      <c r="W66" s="11"/>
      <c r="X66" s="11"/>
      <c r="Y66" s="11"/>
      <c r="Z66" s="13"/>
      <c r="AA66" s="13"/>
      <c r="AB66" s="11"/>
      <c r="AC66" s="11"/>
      <c r="AD66" s="11"/>
    </row>
    <row r="67" spans="1:30" ht="15">
      <c r="A67" s="47" t="s">
        <v>58</v>
      </c>
      <c r="B67" s="48">
        <v>64</v>
      </c>
      <c r="C67" s="144">
        <v>67934</v>
      </c>
      <c r="D67" s="144">
        <v>67934</v>
      </c>
      <c r="E67" s="145">
        <v>67934</v>
      </c>
      <c r="H67" s="11"/>
      <c r="W67" s="23"/>
      <c r="X67" s="7"/>
      <c r="Y67" s="7"/>
      <c r="Z67" s="16"/>
      <c r="AA67" s="16"/>
      <c r="AB67" s="11"/>
      <c r="AC67" s="11"/>
      <c r="AD67" s="11"/>
    </row>
    <row r="68" spans="1:30" ht="15">
      <c r="A68" s="47" t="s">
        <v>59</v>
      </c>
      <c r="B68" s="48">
        <v>65</v>
      </c>
      <c r="C68" s="144"/>
      <c r="D68" s="144"/>
      <c r="E68" s="145"/>
      <c r="H68" s="11"/>
      <c r="U68" s="9"/>
      <c r="W68" s="14"/>
      <c r="X68" s="7"/>
      <c r="Y68" s="7"/>
      <c r="Z68" s="8"/>
      <c r="AA68" s="8"/>
      <c r="AB68" s="11"/>
      <c r="AC68" s="11"/>
      <c r="AD68" s="11"/>
    </row>
    <row r="69" spans="1:30" ht="15.75">
      <c r="A69" s="51" t="s">
        <v>60</v>
      </c>
      <c r="B69" s="52">
        <v>66</v>
      </c>
      <c r="C69" s="171">
        <v>8285</v>
      </c>
      <c r="D69" s="171">
        <v>8165</v>
      </c>
      <c r="E69" s="172">
        <v>8165</v>
      </c>
      <c r="H69" s="11"/>
      <c r="U69" s="9"/>
      <c r="W69" s="14"/>
      <c r="X69" s="11"/>
      <c r="Y69" s="11"/>
      <c r="Z69" s="6"/>
      <c r="AA69" s="6"/>
      <c r="AB69" s="11"/>
      <c r="AC69" s="11"/>
      <c r="AD69" s="11"/>
    </row>
    <row r="70" spans="1:30" ht="15">
      <c r="A70" s="47" t="s">
        <v>61</v>
      </c>
      <c r="B70" s="48">
        <v>67</v>
      </c>
      <c r="C70" s="144"/>
      <c r="D70" s="144"/>
      <c r="E70" s="145"/>
      <c r="W70" s="14"/>
      <c r="X70" s="11"/>
      <c r="Y70" s="11"/>
      <c r="Z70" s="6"/>
      <c r="AA70" s="6"/>
      <c r="AB70" s="11"/>
      <c r="AC70" s="11"/>
      <c r="AD70" s="11"/>
    </row>
    <row r="71" spans="1:30" ht="15">
      <c r="A71" s="47" t="s">
        <v>62</v>
      </c>
      <c r="B71" s="48">
        <v>68</v>
      </c>
      <c r="C71" s="144">
        <v>8275</v>
      </c>
      <c r="D71" s="144">
        <v>8155</v>
      </c>
      <c r="E71" s="145">
        <v>8155</v>
      </c>
      <c r="W71" s="14"/>
      <c r="X71" s="11"/>
      <c r="Y71" s="11"/>
      <c r="Z71" s="6"/>
      <c r="AA71" s="6"/>
      <c r="AB71" s="11"/>
      <c r="AC71" s="11"/>
      <c r="AD71" s="11"/>
    </row>
    <row r="72" spans="1:30" ht="15">
      <c r="A72" s="47" t="s">
        <v>63</v>
      </c>
      <c r="B72" s="48">
        <v>69</v>
      </c>
      <c r="C72" s="144"/>
      <c r="D72" s="144"/>
      <c r="E72" s="145"/>
      <c r="W72" s="14"/>
      <c r="X72" s="11"/>
      <c r="Y72" s="11"/>
      <c r="Z72" s="6"/>
      <c r="AA72" s="6"/>
      <c r="AB72" s="11"/>
      <c r="AC72" s="11"/>
      <c r="AD72" s="11"/>
    </row>
    <row r="73" spans="1:30" ht="15">
      <c r="A73" s="47" t="s">
        <v>64</v>
      </c>
      <c r="B73" s="48">
        <v>70</v>
      </c>
      <c r="C73" s="144">
        <v>10</v>
      </c>
      <c r="D73" s="144">
        <v>10</v>
      </c>
      <c r="E73" s="145">
        <v>10</v>
      </c>
      <c r="W73" s="14"/>
      <c r="X73" s="11"/>
      <c r="Y73" s="11"/>
      <c r="Z73" s="6"/>
      <c r="AA73" s="6"/>
      <c r="AB73" s="11"/>
      <c r="AC73" s="11"/>
      <c r="AD73" s="11"/>
    </row>
    <row r="74" spans="1:30" ht="15.75">
      <c r="A74" s="51" t="s">
        <v>65</v>
      </c>
      <c r="B74" s="52">
        <v>71</v>
      </c>
      <c r="C74" s="171">
        <v>4981</v>
      </c>
      <c r="D74" s="171">
        <v>3150</v>
      </c>
      <c r="E74" s="172">
        <v>3150</v>
      </c>
      <c r="W74" s="14"/>
      <c r="X74" s="11"/>
      <c r="Y74" s="11"/>
      <c r="Z74" s="6"/>
      <c r="AA74" s="6"/>
      <c r="AB74" s="11"/>
      <c r="AC74" s="11"/>
      <c r="AD74" s="11"/>
    </row>
    <row r="75" spans="1:30" ht="15">
      <c r="A75" s="47" t="s">
        <v>66</v>
      </c>
      <c r="B75" s="48">
        <v>72</v>
      </c>
      <c r="C75" s="144">
        <v>1011</v>
      </c>
      <c r="D75" s="144">
        <v>0</v>
      </c>
      <c r="E75" s="145">
        <v>0</v>
      </c>
      <c r="W75" s="14"/>
      <c r="X75" s="11"/>
      <c r="Y75" s="11"/>
      <c r="Z75" s="6"/>
      <c r="AA75" s="6"/>
      <c r="AB75" s="11"/>
      <c r="AC75" s="11"/>
      <c r="AD75" s="11"/>
    </row>
    <row r="76" spans="1:30" ht="15">
      <c r="A76" s="47" t="s">
        <v>67</v>
      </c>
      <c r="B76" s="48">
        <v>73</v>
      </c>
      <c r="C76" s="144">
        <v>3150</v>
      </c>
      <c r="D76" s="144">
        <v>3150</v>
      </c>
      <c r="E76" s="145">
        <v>3150</v>
      </c>
      <c r="W76" s="14"/>
      <c r="X76" s="11"/>
      <c r="Y76" s="11"/>
      <c r="Z76" s="6"/>
      <c r="AA76" s="6"/>
      <c r="AB76" s="11"/>
      <c r="AC76" s="11"/>
      <c r="AD76" s="11"/>
    </row>
    <row r="77" spans="1:30" ht="15">
      <c r="A77" s="47" t="s">
        <v>68</v>
      </c>
      <c r="B77" s="48">
        <v>74</v>
      </c>
      <c r="C77" s="144">
        <v>820</v>
      </c>
      <c r="D77" s="144">
        <v>0</v>
      </c>
      <c r="E77" s="145">
        <v>0</v>
      </c>
      <c r="W77" s="23"/>
      <c r="X77" s="7"/>
      <c r="Y77" s="7"/>
      <c r="Z77" s="16"/>
      <c r="AA77" s="16"/>
      <c r="AB77" s="11"/>
      <c r="AC77" s="11"/>
      <c r="AD77" s="11"/>
    </row>
    <row r="78" spans="1:30" ht="15.75">
      <c r="A78" s="51" t="s">
        <v>69</v>
      </c>
      <c r="B78" s="52">
        <v>75</v>
      </c>
      <c r="C78" s="171">
        <v>0</v>
      </c>
      <c r="D78" s="171">
        <v>-7944</v>
      </c>
      <c r="E78" s="172">
        <v>-11235</v>
      </c>
      <c r="W78" s="14"/>
      <c r="X78" s="11"/>
      <c r="Y78" s="11"/>
      <c r="Z78" s="6"/>
      <c r="AA78" s="6"/>
      <c r="AB78" s="11"/>
      <c r="AC78" s="11"/>
      <c r="AD78" s="11"/>
    </row>
    <row r="79" spans="1:30" ht="15">
      <c r="A79" s="47" t="s">
        <v>70</v>
      </c>
      <c r="B79" s="48">
        <v>76</v>
      </c>
      <c r="C79" s="144"/>
      <c r="D79" s="144"/>
      <c r="E79" s="145"/>
      <c r="W79" s="14"/>
      <c r="X79" s="11"/>
      <c r="Y79" s="11"/>
      <c r="Z79" s="6"/>
      <c r="AA79" s="6"/>
      <c r="AB79" s="11"/>
      <c r="AC79" s="11"/>
      <c r="AD79" s="11"/>
    </row>
    <row r="80" spans="1:30" ht="15">
      <c r="A80" s="47" t="s">
        <v>71</v>
      </c>
      <c r="B80" s="48">
        <v>77</v>
      </c>
      <c r="C80" s="144">
        <v>0</v>
      </c>
      <c r="D80" s="144">
        <v>-7944</v>
      </c>
      <c r="E80" s="145">
        <v>-11235</v>
      </c>
      <c r="W80" s="14"/>
      <c r="X80" s="11"/>
      <c r="Y80" s="11"/>
      <c r="Z80" s="6"/>
      <c r="AA80" s="6"/>
      <c r="AB80" s="11"/>
      <c r="AC80" s="11"/>
      <c r="AD80" s="11"/>
    </row>
    <row r="81" spans="1:30" ht="15.75">
      <c r="A81" s="51" t="s">
        <v>72</v>
      </c>
      <c r="B81" s="52">
        <v>78</v>
      </c>
      <c r="C81" s="171">
        <v>-9775</v>
      </c>
      <c r="D81" s="171">
        <v>-3291</v>
      </c>
      <c r="E81" s="172">
        <v>-875</v>
      </c>
      <c r="W81" s="23"/>
      <c r="X81" s="7"/>
      <c r="Y81" s="7"/>
      <c r="Z81" s="16"/>
      <c r="AA81" s="16"/>
      <c r="AB81" s="11"/>
      <c r="AC81" s="11"/>
      <c r="AD81" s="11"/>
    </row>
    <row r="82" spans="1:30" ht="15.75">
      <c r="A82" s="51" t="s">
        <v>73</v>
      </c>
      <c r="B82" s="52">
        <v>79</v>
      </c>
      <c r="C82" s="171">
        <v>28934</v>
      </c>
      <c r="D82" s="171">
        <v>24566</v>
      </c>
      <c r="E82" s="172">
        <v>33374</v>
      </c>
      <c r="W82" s="14"/>
      <c r="X82" s="11"/>
      <c r="Y82" s="11"/>
      <c r="Z82" s="6"/>
      <c r="AA82" s="6"/>
      <c r="AB82" s="11"/>
      <c r="AC82" s="11"/>
      <c r="AD82" s="11"/>
    </row>
    <row r="83" spans="1:30" ht="15.75">
      <c r="A83" s="51" t="s">
        <v>74</v>
      </c>
      <c r="B83" s="52">
        <v>80</v>
      </c>
      <c r="C83" s="171">
        <v>2453</v>
      </c>
      <c r="D83" s="171">
        <v>1500</v>
      </c>
      <c r="E83" s="172">
        <v>1560</v>
      </c>
      <c r="V83" t="s">
        <v>154</v>
      </c>
      <c r="W83" s="14"/>
      <c r="X83" s="11"/>
      <c r="Y83" s="11"/>
      <c r="Z83" s="6"/>
      <c r="AA83" s="6"/>
      <c r="AB83" s="11"/>
      <c r="AC83" s="11"/>
      <c r="AD83" s="11"/>
    </row>
    <row r="84" spans="1:30" ht="15">
      <c r="A84" s="47" t="s">
        <v>75</v>
      </c>
      <c r="B84" s="48">
        <v>81</v>
      </c>
      <c r="C84" s="144">
        <v>953</v>
      </c>
      <c r="D84" s="144">
        <v>0</v>
      </c>
      <c r="E84" s="145">
        <v>0</v>
      </c>
      <c r="W84" s="14"/>
      <c r="X84" s="11"/>
      <c r="Y84" s="11"/>
      <c r="Z84" s="6"/>
      <c r="AA84" s="6"/>
      <c r="AB84" s="11"/>
      <c r="AC84" s="11"/>
      <c r="AD84" s="11"/>
    </row>
    <row r="85" spans="1:30" ht="15">
      <c r="A85" s="47" t="s">
        <v>76</v>
      </c>
      <c r="B85" s="48">
        <v>82</v>
      </c>
      <c r="C85" s="144">
        <v>0</v>
      </c>
      <c r="D85" s="144">
        <v>0</v>
      </c>
      <c r="E85" s="145">
        <v>60</v>
      </c>
      <c r="W85" s="14"/>
      <c r="X85" s="11"/>
      <c r="Y85" s="11"/>
      <c r="Z85" s="6"/>
      <c r="AA85" s="6"/>
      <c r="AB85" s="11"/>
      <c r="AC85" s="11"/>
      <c r="AD85" s="11"/>
    </row>
    <row r="86" spans="1:30" ht="15">
      <c r="A86" s="47" t="s">
        <v>186</v>
      </c>
      <c r="B86" s="48">
        <v>83</v>
      </c>
      <c r="C86" s="144">
        <v>1500</v>
      </c>
      <c r="D86" s="144">
        <v>1500</v>
      </c>
      <c r="E86" s="145">
        <v>1500</v>
      </c>
      <c r="W86" s="14"/>
      <c r="X86" s="11"/>
      <c r="Y86" s="11"/>
      <c r="Z86" s="6"/>
      <c r="AA86" s="6"/>
      <c r="AB86" s="11"/>
      <c r="AC86" s="11"/>
      <c r="AD86" s="11"/>
    </row>
    <row r="87" spans="1:30" ht="15.75">
      <c r="A87" s="51" t="s">
        <v>77</v>
      </c>
      <c r="B87" s="52">
        <v>84</v>
      </c>
      <c r="C87" s="171">
        <v>20016</v>
      </c>
      <c r="D87" s="171">
        <v>18222</v>
      </c>
      <c r="E87" s="172">
        <v>17289</v>
      </c>
      <c r="W87" s="14"/>
      <c r="X87" s="11"/>
      <c r="Y87" s="11"/>
      <c r="Z87" s="6"/>
      <c r="AA87" s="6"/>
      <c r="AB87" s="11"/>
      <c r="AC87" s="11"/>
      <c r="AD87" s="11"/>
    </row>
    <row r="88" spans="1:30" ht="15">
      <c r="A88" s="47" t="s">
        <v>78</v>
      </c>
      <c r="B88" s="48">
        <v>85</v>
      </c>
      <c r="C88" s="144"/>
      <c r="D88" s="144"/>
      <c r="E88" s="145"/>
      <c r="W88" s="23"/>
      <c r="X88" s="23"/>
      <c r="Y88" s="23"/>
      <c r="Z88" s="16"/>
      <c r="AA88" s="16"/>
      <c r="AB88" s="11"/>
      <c r="AC88" s="11"/>
      <c r="AD88" s="11"/>
    </row>
    <row r="89" spans="1:30" ht="15">
      <c r="A89" s="47" t="s">
        <v>79</v>
      </c>
      <c r="B89" s="48">
        <v>86</v>
      </c>
      <c r="C89" s="144"/>
      <c r="D89" s="144"/>
      <c r="E89" s="145"/>
      <c r="W89" s="7"/>
      <c r="X89" s="7"/>
      <c r="Y89" s="7"/>
      <c r="Z89" s="16"/>
      <c r="AA89" s="16"/>
      <c r="AB89" s="11"/>
      <c r="AC89" s="11"/>
      <c r="AD89" s="11"/>
    </row>
    <row r="90" spans="1:30" ht="15">
      <c r="A90" s="47" t="s">
        <v>80</v>
      </c>
      <c r="B90" s="48">
        <v>87</v>
      </c>
      <c r="C90" s="144"/>
      <c r="D90" s="144"/>
      <c r="E90" s="145"/>
      <c r="W90" s="7"/>
      <c r="X90" s="7"/>
      <c r="Y90" s="7"/>
      <c r="Z90" s="16"/>
      <c r="AA90" s="16"/>
      <c r="AB90" s="11"/>
      <c r="AC90" s="11"/>
      <c r="AD90" s="11"/>
    </row>
    <row r="91" spans="1:30" ht="15">
      <c r="A91" s="47" t="s">
        <v>81</v>
      </c>
      <c r="B91" s="48">
        <v>88</v>
      </c>
      <c r="C91" s="144"/>
      <c r="D91" s="144"/>
      <c r="E91" s="145"/>
      <c r="W91" s="23"/>
      <c r="X91" s="7"/>
      <c r="Y91" s="7"/>
      <c r="Z91" s="16"/>
      <c r="AA91" s="16"/>
      <c r="AB91" s="6"/>
      <c r="AC91" s="11"/>
      <c r="AD91" s="11"/>
    </row>
    <row r="92" spans="1:30" ht="15">
      <c r="A92" s="47" t="s">
        <v>82</v>
      </c>
      <c r="B92" s="48">
        <v>89</v>
      </c>
      <c r="C92" s="144"/>
      <c r="D92" s="144"/>
      <c r="E92" s="145"/>
      <c r="W92" s="23"/>
      <c r="X92" s="7"/>
      <c r="Y92" s="7"/>
      <c r="Z92" s="16"/>
      <c r="AA92" s="16"/>
      <c r="AB92" s="6"/>
      <c r="AC92" s="11"/>
      <c r="AD92" s="11"/>
    </row>
    <row r="93" spans="1:30" ht="15">
      <c r="A93" s="47" t="s">
        <v>83</v>
      </c>
      <c r="B93" s="48">
        <v>90</v>
      </c>
      <c r="C93" s="144">
        <v>20016</v>
      </c>
      <c r="D93" s="144">
        <v>18222</v>
      </c>
      <c r="E93" s="145">
        <v>17289</v>
      </c>
      <c r="W93" s="23"/>
      <c r="X93" s="7"/>
      <c r="Y93" s="7"/>
      <c r="Z93" s="16"/>
      <c r="AA93" s="16"/>
      <c r="AB93" s="11"/>
      <c r="AC93" s="11"/>
      <c r="AD93" s="11"/>
    </row>
    <row r="94" spans="1:27" ht="15.75">
      <c r="A94" s="51" t="s">
        <v>84</v>
      </c>
      <c r="B94" s="52">
        <v>91</v>
      </c>
      <c r="C94" s="171">
        <v>6465</v>
      </c>
      <c r="D94" s="171">
        <v>4844</v>
      </c>
      <c r="E94" s="172">
        <v>8780</v>
      </c>
      <c r="Z94" s="5"/>
      <c r="AA94" s="5"/>
    </row>
    <row r="95" spans="1:5" ht="15">
      <c r="A95" s="47" t="s">
        <v>85</v>
      </c>
      <c r="B95" s="48">
        <v>92</v>
      </c>
      <c r="C95" s="144">
        <v>4567</v>
      </c>
      <c r="D95" s="144">
        <v>3237</v>
      </c>
      <c r="E95" s="145">
        <v>5991</v>
      </c>
    </row>
    <row r="96" spans="1:5" ht="15">
      <c r="A96" s="47" t="s">
        <v>86</v>
      </c>
      <c r="B96" s="48">
        <v>93</v>
      </c>
      <c r="C96" s="144">
        <v>0</v>
      </c>
      <c r="D96" s="144">
        <v>799</v>
      </c>
      <c r="E96" s="145">
        <v>752</v>
      </c>
    </row>
    <row r="97" spans="1:5" ht="15">
      <c r="A97" s="47" t="s">
        <v>87</v>
      </c>
      <c r="B97" s="48">
        <v>94</v>
      </c>
      <c r="C97" s="144">
        <v>1008</v>
      </c>
      <c r="D97" s="144">
        <v>69</v>
      </c>
      <c r="E97" s="145">
        <v>82</v>
      </c>
    </row>
    <row r="98" spans="1:5" ht="15">
      <c r="A98" s="47" t="s">
        <v>88</v>
      </c>
      <c r="B98" s="48">
        <v>95</v>
      </c>
      <c r="C98" s="144">
        <v>555</v>
      </c>
      <c r="D98" s="144">
        <v>632</v>
      </c>
      <c r="E98" s="145">
        <v>1673</v>
      </c>
    </row>
    <row r="99" spans="1:5" ht="15">
      <c r="A99" s="47" t="s">
        <v>89</v>
      </c>
      <c r="B99" s="48">
        <v>96</v>
      </c>
      <c r="C99" s="144">
        <v>143</v>
      </c>
      <c r="D99" s="144">
        <v>106</v>
      </c>
      <c r="E99" s="145">
        <v>171</v>
      </c>
    </row>
    <row r="100" spans="1:5" ht="15">
      <c r="A100" s="47" t="s">
        <v>90</v>
      </c>
      <c r="B100" s="48">
        <v>97</v>
      </c>
      <c r="C100" s="144"/>
      <c r="D100" s="144"/>
      <c r="E100" s="145"/>
    </row>
    <row r="101" spans="1:5" ht="15">
      <c r="A101" s="47" t="s">
        <v>78</v>
      </c>
      <c r="B101" s="48">
        <v>98</v>
      </c>
      <c r="C101" s="144"/>
      <c r="D101" s="144"/>
      <c r="E101" s="145"/>
    </row>
    <row r="102" spans="1:5" ht="15">
      <c r="A102" s="47" t="s">
        <v>91</v>
      </c>
      <c r="B102" s="48">
        <v>99</v>
      </c>
      <c r="C102" s="144"/>
      <c r="D102" s="144"/>
      <c r="E102" s="145"/>
    </row>
    <row r="103" spans="1:5" ht="15">
      <c r="A103" s="47" t="s">
        <v>92</v>
      </c>
      <c r="B103" s="48">
        <v>100</v>
      </c>
      <c r="C103" s="144">
        <v>192</v>
      </c>
      <c r="D103" s="144">
        <v>1</v>
      </c>
      <c r="E103" s="145">
        <v>111</v>
      </c>
    </row>
    <row r="104" spans="1:5" ht="15.75">
      <c r="A104" s="51" t="s">
        <v>93</v>
      </c>
      <c r="B104" s="52">
        <v>101</v>
      </c>
      <c r="C104" s="171">
        <v>0</v>
      </c>
      <c r="D104" s="171">
        <v>0</v>
      </c>
      <c r="E104" s="172">
        <v>5745</v>
      </c>
    </row>
    <row r="105" spans="1:5" ht="15">
      <c r="A105" s="47" t="s">
        <v>94</v>
      </c>
      <c r="B105" s="48">
        <v>102</v>
      </c>
      <c r="C105" s="144"/>
      <c r="D105" s="144"/>
      <c r="E105" s="145"/>
    </row>
    <row r="106" spans="1:5" ht="15">
      <c r="A106" s="47" t="s">
        <v>95</v>
      </c>
      <c r="B106" s="48">
        <v>103</v>
      </c>
      <c r="C106" s="144"/>
      <c r="D106" s="144"/>
      <c r="E106" s="145"/>
    </row>
    <row r="107" spans="1:5" ht="15">
      <c r="A107" s="47" t="s">
        <v>96</v>
      </c>
      <c r="B107" s="48">
        <v>104</v>
      </c>
      <c r="C107" s="144">
        <v>0</v>
      </c>
      <c r="D107" s="144">
        <v>0</v>
      </c>
      <c r="E107" s="145">
        <v>5745</v>
      </c>
    </row>
    <row r="108" spans="1:5" ht="15.75">
      <c r="A108" s="51" t="s">
        <v>97</v>
      </c>
      <c r="B108" s="52">
        <v>105</v>
      </c>
      <c r="C108" s="171">
        <v>0</v>
      </c>
      <c r="D108" s="171">
        <v>575</v>
      </c>
      <c r="E108" s="172">
        <v>743</v>
      </c>
    </row>
    <row r="109" spans="1:5" ht="15.75">
      <c r="A109" s="51" t="s">
        <v>51</v>
      </c>
      <c r="B109" s="52">
        <v>106</v>
      </c>
      <c r="C109" s="171">
        <v>0</v>
      </c>
      <c r="D109" s="171">
        <v>575</v>
      </c>
      <c r="E109" s="172">
        <v>739</v>
      </c>
    </row>
    <row r="110" spans="1:5" ht="15">
      <c r="A110" s="47" t="s">
        <v>98</v>
      </c>
      <c r="B110" s="48">
        <v>107</v>
      </c>
      <c r="C110" s="144"/>
      <c r="D110" s="144"/>
      <c r="E110" s="145"/>
    </row>
    <row r="111" spans="1:5" ht="15">
      <c r="A111" s="47" t="s">
        <v>99</v>
      </c>
      <c r="B111" s="48">
        <v>108</v>
      </c>
      <c r="C111" s="144">
        <v>0</v>
      </c>
      <c r="D111" s="144">
        <v>575</v>
      </c>
      <c r="E111" s="145">
        <v>739</v>
      </c>
    </row>
    <row r="112" spans="1:5" ht="15">
      <c r="A112" s="47" t="s">
        <v>100</v>
      </c>
      <c r="B112" s="48">
        <v>109</v>
      </c>
      <c r="C112" s="144"/>
      <c r="D112" s="144"/>
      <c r="E112" s="145"/>
    </row>
    <row r="113" spans="1:5" ht="15">
      <c r="A113" s="47" t="s">
        <v>101</v>
      </c>
      <c r="B113" s="48">
        <v>110</v>
      </c>
      <c r="C113" s="144">
        <v>0</v>
      </c>
      <c r="D113" s="144">
        <v>0</v>
      </c>
      <c r="E113" s="145">
        <v>4</v>
      </c>
    </row>
    <row r="114" spans="1:5" ht="16.5" thickBot="1">
      <c r="A114" s="53" t="s">
        <v>55</v>
      </c>
      <c r="B114" s="54">
        <v>999</v>
      </c>
      <c r="C114" s="173">
        <f>SUM(C64:C113)</f>
        <v>411211</v>
      </c>
      <c r="D114" s="173">
        <f>SUM(D64:D113)</f>
        <v>375911</v>
      </c>
      <c r="E114" s="174">
        <f>SUM(E64:E113)</f>
        <v>405895</v>
      </c>
    </row>
  </sheetData>
  <mergeCells count="1">
    <mergeCell ref="L1:U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geOrder="overThenDown" paperSize="9" scale="65" r:id="rId1"/>
  <rowBreaks count="1" manualBreakCount="1">
    <brk id="63" max="255" man="1"/>
  </rowBreaks>
  <colBreaks count="3" manualBreakCount="3">
    <brk id="5" max="133" man="1"/>
    <brk id="11" max="133" man="1"/>
    <brk id="22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z Ekonomiky podnikov</dc:title>
  <dc:subject/>
  <dc:creator>gestor disciplýny: prof. Ing. Peter Bielik, PhD.</dc:creator>
  <cp:keywords>súvaha, výsledovka, vybrané ukazovatele z EP</cp:keywords>
  <dc:description>Zodpovedný: Ing. Marek Dvořák, PhD.
e-mail: Marek.Dvorak@uniag.sk</dc:description>
  <cp:lastModifiedBy>Teodor Barczi</cp:lastModifiedBy>
  <cp:lastPrinted>2004-03-11T17:01:07Z</cp:lastPrinted>
  <dcterms:created xsi:type="dcterms:W3CDTF">1999-10-10T19:22:37Z</dcterms:created>
  <dcterms:modified xsi:type="dcterms:W3CDTF">2004-03-11T17:04:18Z</dcterms:modified>
  <cp:category/>
  <cp:version/>
  <cp:contentType/>
  <cp:contentStatus/>
</cp:coreProperties>
</file>